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D:\FINOTDEL\БЮДЖЕТ 2024 рік\ВИКОНАННЯ БЮДЖЕТУ 2024 рік\Виконання місцевого бюджету за 2024 рік\"/>
    </mc:Choice>
  </mc:AlternateContent>
  <xr:revisionPtr revIDLastSave="0" documentId="13_ncr:1_{C48E721D-447C-4B6B-976C-B9F845B5B8D4}" xr6:coauthVersionLast="46" xr6:coauthVersionMax="46" xr10:uidLastSave="{00000000-0000-0000-0000-000000000000}"/>
  <bookViews>
    <workbookView xWindow="-120" yWindow="-120" windowWidth="29040" windowHeight="15840" activeTab="2" xr2:uid="{E27FBA55-5FFC-4609-A852-2FA01AC761A4}"/>
  </bookViews>
  <sheets>
    <sheet name="доходи ЗФ" sheetId="5" r:id="rId1"/>
    <sheet name="доходи СФ" sheetId="6" r:id="rId2"/>
    <sheet name="видатки ЗФ" sheetId="8" r:id="rId3"/>
    <sheet name="видатки СФ" sheetId="9" r:id="rId4"/>
    <sheet name="порівнял аналіз доходів ЗФ" sheetId="3" r:id="rId5"/>
    <sheet name="порівнял аналіз доходів СФ" sheetId="4" r:id="rId6"/>
  </sheets>
  <definedNames>
    <definedName name="CREXPORT" localSheetId="2">#REF!</definedName>
    <definedName name="CREXPORT" localSheetId="3">#REF!</definedName>
    <definedName name="CREXPORT">#REF!</definedName>
    <definedName name="n" localSheetId="2" hidden="1">{#N/A,#N/A,FALSE,"Лист4"}</definedName>
    <definedName name="n" localSheetId="3" hidden="1">{#N/A,#N/A,FALSE,"Лист4"}</definedName>
    <definedName name="n" localSheetId="5" hidden="1">{#N/A,#N/A,FALSE,"Лист4"}</definedName>
    <definedName name="n" hidden="1">{#N/A,#N/A,FALSE,"Лист4"}</definedName>
    <definedName name="wrn.Інструкція." localSheetId="2" hidden="1">{#N/A,#N/A,FALSE,"Лист4"}</definedName>
    <definedName name="wrn.Інструкція." localSheetId="3" hidden="1">{#N/A,#N/A,FALSE,"Лист4"}</definedName>
    <definedName name="wrn.Інструкція." localSheetId="5" hidden="1">{#N/A,#N/A,FALSE,"Лист4"}</definedName>
    <definedName name="wrn.Інструкція." hidden="1">{#N/A,#N/A,FALSE,"Лист4"}</definedName>
    <definedName name="аа" localSheetId="2" hidden="1">{#N/A,#N/A,FALSE,"Лист4"}</definedName>
    <definedName name="аа" localSheetId="3" hidden="1">{#N/A,#N/A,FALSE,"Лист4"}</definedName>
    <definedName name="аа" localSheetId="5" hidden="1">{#N/A,#N/A,FALSE,"Лист4"}</definedName>
    <definedName name="аа" hidden="1">{#N/A,#N/A,FALSE,"Лист4"}</definedName>
    <definedName name="аааа" localSheetId="2" hidden="1">{#N/A,#N/A,FALSE,"Лист4"}</definedName>
    <definedName name="аааа" localSheetId="3" hidden="1">{#N/A,#N/A,FALSE,"Лист4"}</definedName>
    <definedName name="аааа" localSheetId="5" hidden="1">{#N/A,#N/A,FALSE,"Лист4"}</definedName>
    <definedName name="аааа" hidden="1">{#N/A,#N/A,FALSE,"Лист4"}</definedName>
    <definedName name="ааааа" localSheetId="2" hidden="1">{#N/A,#N/A,FALSE,"Лист4"}</definedName>
    <definedName name="ааааа" localSheetId="3" hidden="1">{#N/A,#N/A,FALSE,"Лист4"}</definedName>
    <definedName name="ааааа" localSheetId="5" hidden="1">{#N/A,#N/A,FALSE,"Лист4"}</definedName>
    <definedName name="ааааа" hidden="1">{#N/A,#N/A,FALSE,"Лист4"}</definedName>
    <definedName name="аааг" localSheetId="2" hidden="1">{#N/A,#N/A,FALSE,"Лист4"}</definedName>
    <definedName name="аааг" localSheetId="3" hidden="1">{#N/A,#N/A,FALSE,"Лист4"}</definedName>
    <definedName name="аааг" localSheetId="5" hidden="1">{#N/A,#N/A,FALSE,"Лист4"}</definedName>
    <definedName name="аааг" hidden="1">{#N/A,#N/A,FALSE,"Лист4"}</definedName>
    <definedName name="ааао" localSheetId="2" hidden="1">{#N/A,#N/A,FALSE,"Лист4"}</definedName>
    <definedName name="ааао" localSheetId="3" hidden="1">{#N/A,#N/A,FALSE,"Лист4"}</definedName>
    <definedName name="ааао" localSheetId="5" hidden="1">{#N/A,#N/A,FALSE,"Лист4"}</definedName>
    <definedName name="ааао" hidden="1">{#N/A,#N/A,FALSE,"Лист4"}</definedName>
    <definedName name="аааоркк" localSheetId="2" hidden="1">{#N/A,#N/A,FALSE,"Лист4"}</definedName>
    <definedName name="аааоркк" localSheetId="3" hidden="1">{#N/A,#N/A,FALSE,"Лист4"}</definedName>
    <definedName name="аааоркк" localSheetId="5" hidden="1">{#N/A,#N/A,FALSE,"Лист4"}</definedName>
    <definedName name="аааоркк" hidden="1">{#N/A,#N/A,FALSE,"Лист4"}</definedName>
    <definedName name="аарр" localSheetId="2" hidden="1">{#N/A,#N/A,FALSE,"Лист4"}</definedName>
    <definedName name="аарр" localSheetId="3" hidden="1">{#N/A,#N/A,FALSE,"Лист4"}</definedName>
    <definedName name="аарр" localSheetId="5" hidden="1">{#N/A,#N/A,FALSE,"Лист4"}</definedName>
    <definedName name="аарр" hidden="1">{#N/A,#N/A,FALSE,"Лист4"}</definedName>
    <definedName name="амп" localSheetId="2" hidden="1">{#N/A,#N/A,FALSE,"Лист4"}</definedName>
    <definedName name="амп" localSheetId="3" hidden="1">{#N/A,#N/A,FALSE,"Лист4"}</definedName>
    <definedName name="амп" localSheetId="5" hidden="1">{#N/A,#N/A,FALSE,"Лист4"}</definedName>
    <definedName name="амп" hidden="1">{#N/A,#N/A,FALSE,"Лист4"}</definedName>
    <definedName name="ап" localSheetId="2" hidden="1">{#N/A,#N/A,FALSE,"Лист4"}</definedName>
    <definedName name="ап" localSheetId="3" hidden="1">{#N/A,#N/A,FALSE,"Лист4"}</definedName>
    <definedName name="ап" localSheetId="5" hidden="1">{#N/A,#N/A,FALSE,"Лист4"}</definedName>
    <definedName name="ап" hidden="1">{#N/A,#N/A,FALSE,"Лист4"}</definedName>
    <definedName name="апро" localSheetId="2" hidden="1">{#N/A,#N/A,FALSE,"Лист4"}</definedName>
    <definedName name="апро" localSheetId="3" hidden="1">{#N/A,#N/A,FALSE,"Лист4"}</definedName>
    <definedName name="апро" localSheetId="5" hidden="1">{#N/A,#N/A,FALSE,"Лист4"}</definedName>
    <definedName name="апро" hidden="1">{#N/A,#N/A,FALSE,"Лист4"}</definedName>
    <definedName name="аунуну" localSheetId="2" hidden="1">{#N/A,#N/A,FALSE,"Лист4"}</definedName>
    <definedName name="аунуну" localSheetId="3" hidden="1">{#N/A,#N/A,FALSE,"Лист4"}</definedName>
    <definedName name="аунуну" localSheetId="5" hidden="1">{#N/A,#N/A,FALSE,"Лист4"}</definedName>
    <definedName name="аунуну" hidden="1">{#N/A,#N/A,FALSE,"Лист4"}</definedName>
    <definedName name="бб" localSheetId="2" hidden="1">{#N/A,#N/A,FALSE,"Лист4"}</definedName>
    <definedName name="бб" localSheetId="3" hidden="1">{#N/A,#N/A,FALSE,"Лист4"}</definedName>
    <definedName name="бб" localSheetId="5" hidden="1">{#N/A,#N/A,FALSE,"Лист4"}</definedName>
    <definedName name="бб" hidden="1">{#N/A,#N/A,FALSE,"Лист4"}</definedName>
    <definedName name="вап" localSheetId="2" hidden="1">{#N/A,#N/A,FALSE,"Лист4"}</definedName>
    <definedName name="вап" localSheetId="3" hidden="1">{#N/A,#N/A,FALSE,"Лист4"}</definedName>
    <definedName name="вап" localSheetId="5" hidden="1">{#N/A,#N/A,FALSE,"Лист4"}</definedName>
    <definedName name="вап" hidden="1">{#N/A,#N/A,FALSE,"Лист4"}</definedName>
    <definedName name="вапа" localSheetId="2" hidden="1">{#N/A,#N/A,FALSE,"Лист4"}</definedName>
    <definedName name="вапа" localSheetId="3" hidden="1">{#N/A,#N/A,FALSE,"Лист4"}</definedName>
    <definedName name="вапа" localSheetId="5" hidden="1">{#N/A,#N/A,FALSE,"Лист4"}</definedName>
    <definedName name="вапа" hidden="1">{#N/A,#N/A,FALSE,"Лист4"}</definedName>
    <definedName name="вапро" localSheetId="2" hidden="1">{#N/A,#N/A,FALSE,"Лист4"}</definedName>
    <definedName name="вапро" localSheetId="3" hidden="1">{#N/A,#N/A,FALSE,"Лист4"}</definedName>
    <definedName name="вапро" localSheetId="5" hidden="1">{#N/A,#N/A,FALSE,"Лист4"}</definedName>
    <definedName name="вапро" hidden="1">{#N/A,#N/A,FALSE,"Лист4"}</definedName>
    <definedName name="вау" localSheetId="2" hidden="1">{#N/A,#N/A,FALSE,"Лист4"}</definedName>
    <definedName name="вау" localSheetId="3" hidden="1">{#N/A,#N/A,FALSE,"Лист4"}</definedName>
    <definedName name="вау" localSheetId="5" hidden="1">{#N/A,#N/A,FALSE,"Лист4"}</definedName>
    <definedName name="вау" hidden="1">{#N/A,#N/A,FALSE,"Лист4"}</definedName>
    <definedName name="вв" localSheetId="2" hidden="1">{#N/A,#N/A,FALSE,"Лист4"}</definedName>
    <definedName name="вв" localSheetId="3" hidden="1">{#N/A,#N/A,FALSE,"Лист4"}</definedName>
    <definedName name="вв" localSheetId="5" hidden="1">{#N/A,#N/A,FALSE,"Лист4"}</definedName>
    <definedName name="вв" hidden="1">{#N/A,#N/A,FALSE,"Лист4"}</definedName>
    <definedName name="вмр" localSheetId="2" hidden="1">{#N/A,#N/A,FALSE,"Лист4"}</definedName>
    <definedName name="вмр" localSheetId="3" hidden="1">{#N/A,#N/A,FALSE,"Лист4"}</definedName>
    <definedName name="вмр" localSheetId="5" hidden="1">{#N/A,#N/A,FALSE,"Лист4"}</definedName>
    <definedName name="вмр" hidden="1">{#N/A,#N/A,FALSE,"Лист4"}</definedName>
    <definedName name="вруу" localSheetId="2" hidden="1">{#N/A,#N/A,FALSE,"Лист4"}</definedName>
    <definedName name="вруу" localSheetId="3" hidden="1">{#N/A,#N/A,FALSE,"Лист4"}</definedName>
    <definedName name="вруу" localSheetId="5" hidden="1">{#N/A,#N/A,FALSE,"Лист4"}</definedName>
    <definedName name="вруу" hidden="1">{#N/A,#N/A,FALSE,"Лист4"}</definedName>
    <definedName name="врууунуууу" localSheetId="2" hidden="1">{#N/A,#N/A,FALSE,"Лист4"}</definedName>
    <definedName name="врууунуууу" localSheetId="3" hidden="1">{#N/A,#N/A,FALSE,"Лист4"}</definedName>
    <definedName name="врууунуууу" localSheetId="5" hidden="1">{#N/A,#N/A,FALSE,"Лист4"}</definedName>
    <definedName name="врууунуууу" hidden="1">{#N/A,#N/A,FALSE,"Лист4"}</definedName>
    <definedName name="гг" localSheetId="2" hidden="1">{#N/A,#N/A,FALSE,"Лист4"}</definedName>
    <definedName name="гг" localSheetId="3" hidden="1">{#N/A,#N/A,FALSE,"Лист4"}</definedName>
    <definedName name="гг" localSheetId="5" hidden="1">{#N/A,#N/A,FALSE,"Лист4"}</definedName>
    <definedName name="гг" hidden="1">{#N/A,#N/A,FALSE,"Лист4"}</definedName>
    <definedName name="ггг" localSheetId="2" hidden="1">{#N/A,#N/A,FALSE,"Лист4"}</definedName>
    <definedName name="ггг" localSheetId="3" hidden="1">{#N/A,#N/A,FALSE,"Лист4"}</definedName>
    <definedName name="ггг" localSheetId="5" hidden="1">{#N/A,#N/A,FALSE,"Лист4"}</definedName>
    <definedName name="ггг" hidden="1">{#N/A,#N/A,FALSE,"Лист4"}</definedName>
    <definedName name="гго" localSheetId="2" hidden="1">{#N/A,#N/A,FALSE,"Лист4"}</definedName>
    <definedName name="гго" localSheetId="3" hidden="1">{#N/A,#N/A,FALSE,"Лист4"}</definedName>
    <definedName name="гго" localSheetId="5" hidden="1">{#N/A,#N/A,FALSE,"Лист4"}</definedName>
    <definedName name="гго" hidden="1">{#N/A,#N/A,FALSE,"Лист4"}</definedName>
    <definedName name="ггшшз" localSheetId="2" hidden="1">{#N/A,#N/A,FALSE,"Лист4"}</definedName>
    <definedName name="ггшшз" localSheetId="3" hidden="1">{#N/A,#N/A,FALSE,"Лист4"}</definedName>
    <definedName name="ггшшз" localSheetId="5" hidden="1">{#N/A,#N/A,FALSE,"Лист4"}</definedName>
    <definedName name="ггшшз" hidden="1">{#N/A,#N/A,FALSE,"Лист4"}</definedName>
    <definedName name="гр" localSheetId="2" hidden="1">{#N/A,#N/A,FALSE,"Лист4"}</definedName>
    <definedName name="гр" localSheetId="3" hidden="1">{#N/A,#N/A,FALSE,"Лист4"}</definedName>
    <definedName name="гр" localSheetId="5" hidden="1">{#N/A,#N/A,FALSE,"Лист4"}</definedName>
    <definedName name="гр" hidden="1">{#N/A,#N/A,FALSE,"Лист4"}</definedName>
    <definedName name="ддд" localSheetId="2" hidden="1">{#N/A,#N/A,FALSE,"Лист4"}</definedName>
    <definedName name="ддд" localSheetId="3" hidden="1">{#N/A,#N/A,FALSE,"Лист4"}</definedName>
    <definedName name="ддд" localSheetId="5" hidden="1">{#N/A,#N/A,FALSE,"Лист4"}</definedName>
    <definedName name="ддд" hidden="1">{#N/A,#N/A,FALSE,"Лист4"}</definedName>
    <definedName name="е" localSheetId="2" hidden="1">{#N/A,#N/A,FALSE,"Лист4"}</definedName>
    <definedName name="е" localSheetId="3" hidden="1">{#N/A,#N/A,FALSE,"Лист4"}</definedName>
    <definedName name="е" localSheetId="5" hidden="1">{#N/A,#N/A,FALSE,"Лист4"}</definedName>
    <definedName name="е" hidden="1">{#N/A,#N/A,FALSE,"Лист4"}</definedName>
    <definedName name="ее" localSheetId="2" hidden="1">{#N/A,#N/A,FALSE,"Лист4"}</definedName>
    <definedName name="ее" localSheetId="3" hidden="1">{#N/A,#N/A,FALSE,"Лист4"}</definedName>
    <definedName name="ее" localSheetId="5" hidden="1">{#N/A,#N/A,FALSE,"Лист4"}</definedName>
    <definedName name="ее" hidden="1">{#N/A,#N/A,FALSE,"Лист4"}</definedName>
    <definedName name="ееге" localSheetId="2" hidden="1">{#N/A,#N/A,FALSE,"Лист4"}</definedName>
    <definedName name="ееге" localSheetId="3" hidden="1">{#N/A,#N/A,FALSE,"Лист4"}</definedName>
    <definedName name="ееге" localSheetId="5" hidden="1">{#N/A,#N/A,FALSE,"Лист4"}</definedName>
    <definedName name="ееге" hidden="1">{#N/A,#N/A,FALSE,"Лист4"}</definedName>
    <definedName name="еегше" localSheetId="2" hidden="1">{#N/A,#N/A,FALSE,"Лист4"}</definedName>
    <definedName name="еегше" localSheetId="3" hidden="1">{#N/A,#N/A,FALSE,"Лист4"}</definedName>
    <definedName name="еегше" localSheetId="5" hidden="1">{#N/A,#N/A,FALSE,"Лист4"}</definedName>
    <definedName name="еегше" hidden="1">{#N/A,#N/A,FALSE,"Лист4"}</definedName>
    <definedName name="еее" localSheetId="2" hidden="1">{#N/A,#N/A,FALSE,"Лист4"}</definedName>
    <definedName name="еее" localSheetId="3" hidden="1">{#N/A,#N/A,FALSE,"Лист4"}</definedName>
    <definedName name="еее" localSheetId="5" hidden="1">{#N/A,#N/A,FALSE,"Лист4"}</definedName>
    <definedName name="еее" hidden="1">{#N/A,#N/A,FALSE,"Лист4"}</definedName>
    <definedName name="ееее" localSheetId="2" hidden="1">{#N/A,#N/A,FALSE,"Лист4"}</definedName>
    <definedName name="ееее" localSheetId="3" hidden="1">{#N/A,#N/A,FALSE,"Лист4"}</definedName>
    <definedName name="ееее" localSheetId="5" hidden="1">{#N/A,#N/A,FALSE,"Лист4"}</definedName>
    <definedName name="ееее" hidden="1">{#N/A,#N/A,FALSE,"Лист4"}</definedName>
    <definedName name="ееекк" localSheetId="2" hidden="1">{#N/A,#N/A,FALSE,"Лист4"}</definedName>
    <definedName name="ееекк" localSheetId="3" hidden="1">{#N/A,#N/A,FALSE,"Лист4"}</definedName>
    <definedName name="ееекк" localSheetId="5" hidden="1">{#N/A,#N/A,FALSE,"Лист4"}</definedName>
    <definedName name="ееекк" hidden="1">{#N/A,#N/A,FALSE,"Лист4"}</definedName>
    <definedName name="еепке" localSheetId="2" hidden="1">{#N/A,#N/A,FALSE,"Лист4"}</definedName>
    <definedName name="еепке" localSheetId="3" hidden="1">{#N/A,#N/A,FALSE,"Лист4"}</definedName>
    <definedName name="еепке" localSheetId="5" hidden="1">{#N/A,#N/A,FALSE,"Лист4"}</definedName>
    <definedName name="еепке" hidden="1">{#N/A,#N/A,FALSE,"Лист4"}</definedName>
    <definedName name="еешгег" localSheetId="2" hidden="1">{#N/A,#N/A,FALSE,"Лист4"}</definedName>
    <definedName name="еешгег" localSheetId="3" hidden="1">{#N/A,#N/A,FALSE,"Лист4"}</definedName>
    <definedName name="еешгег" localSheetId="5" hidden="1">{#N/A,#N/A,FALSE,"Лист4"}</definedName>
    <definedName name="еешгег" hidden="1">{#N/A,#N/A,FALSE,"Лист4"}</definedName>
    <definedName name="екуц" localSheetId="2" hidden="1">{#N/A,#N/A,FALSE,"Лист4"}</definedName>
    <definedName name="екуц" localSheetId="3" hidden="1">{#N/A,#N/A,FALSE,"Лист4"}</definedName>
    <definedName name="екуц" localSheetId="5" hidden="1">{#N/A,#N/A,FALSE,"Лист4"}</definedName>
    <definedName name="екуц" hidden="1">{#N/A,#N/A,FALSE,"Лист4"}</definedName>
    <definedName name="енг" localSheetId="2" hidden="1">{#N/A,#N/A,FALSE,"Лист4"}</definedName>
    <definedName name="енг" localSheetId="3" hidden="1">{#N/A,#N/A,FALSE,"Лист4"}</definedName>
    <definedName name="енг" localSheetId="5" hidden="1">{#N/A,#N/A,FALSE,"Лист4"}</definedName>
    <definedName name="енг" hidden="1">{#N/A,#N/A,FALSE,"Лист4"}</definedName>
    <definedName name="епи" localSheetId="2" hidden="1">{#N/A,#N/A,FALSE,"Лист4"}</definedName>
    <definedName name="епи" localSheetId="3" hidden="1">{#N/A,#N/A,FALSE,"Лист4"}</definedName>
    <definedName name="епи" localSheetId="5" hidden="1">{#N/A,#N/A,FALSE,"Лист4"}</definedName>
    <definedName name="епи" hidden="1">{#N/A,#N/A,FALSE,"Лист4"}</definedName>
    <definedName name="ешгееуу" localSheetId="2" hidden="1">{#N/A,#N/A,FALSE,"Лист4"}</definedName>
    <definedName name="ешгееуу" localSheetId="3" hidden="1">{#N/A,#N/A,FALSE,"Лист4"}</definedName>
    <definedName name="ешгееуу" localSheetId="5" hidden="1">{#N/A,#N/A,FALSE,"Лист4"}</definedName>
    <definedName name="ешгееуу" hidden="1">{#N/A,#N/A,FALSE,"Лист4"}</definedName>
    <definedName name="є" localSheetId="2" hidden="1">{#N/A,#N/A,FALSE,"Лист4"}</definedName>
    <definedName name="є" localSheetId="3" hidden="1">{#N/A,#N/A,FALSE,"Лист4"}</definedName>
    <definedName name="є" localSheetId="5" hidden="1">{#N/A,#N/A,FALSE,"Лист4"}</definedName>
    <definedName name="є" hidden="1">{#N/A,#N/A,FALSE,"Лист4"}</definedName>
    <definedName name="єєє" localSheetId="2" hidden="1">{#N/A,#N/A,FALSE,"Лист4"}</definedName>
    <definedName name="єєє" localSheetId="3" hidden="1">{#N/A,#N/A,FALSE,"Лист4"}</definedName>
    <definedName name="єєє" localSheetId="5" hidden="1">{#N/A,#N/A,FALSE,"Лист4"}</definedName>
    <definedName name="єєє" hidden="1">{#N/A,#N/A,FALSE,"Лист4"}</definedName>
    <definedName name="єєєєєє" localSheetId="2" hidden="1">{#N/A,#N/A,FALSE,"Лист4"}</definedName>
    <definedName name="єєєєєє" localSheetId="3" hidden="1">{#N/A,#N/A,FALSE,"Лист4"}</definedName>
    <definedName name="єєєєєє" localSheetId="5" hidden="1">{#N/A,#N/A,FALSE,"Лист4"}</definedName>
    <definedName name="єєєєєє" hidden="1">{#N/A,#N/A,FALSE,"Лист4"}</definedName>
    <definedName name="єєєєєєє" localSheetId="2" hidden="1">{#N/A,#N/A,FALSE,"Лист4"}</definedName>
    <definedName name="єєєєєєє" localSheetId="3" hidden="1">{#N/A,#N/A,FALSE,"Лист4"}</definedName>
    <definedName name="єєєєєєє" localSheetId="5" hidden="1">{#N/A,#N/A,FALSE,"Лист4"}</definedName>
    <definedName name="єєєєєєє" hidden="1">{#N/A,#N/A,FALSE,"Лист4"}</definedName>
    <definedName name="єєєєєєє." localSheetId="2" hidden="1">{#N/A,#N/A,FALSE,"Лист4"}</definedName>
    <definedName name="єєєєєєє." localSheetId="3" hidden="1">{#N/A,#N/A,FALSE,"Лист4"}</definedName>
    <definedName name="єєєєєєє." localSheetId="5" hidden="1">{#N/A,#N/A,FALSE,"Лист4"}</definedName>
    <definedName name="єєєєєєє." hidden="1">{#N/A,#N/A,FALSE,"Лист4"}</definedName>
    <definedName name="єж" localSheetId="2" hidden="1">{#N/A,#N/A,FALSE,"Лист4"}</definedName>
    <definedName name="єж" localSheetId="3" hidden="1">{#N/A,#N/A,FALSE,"Лист4"}</definedName>
    <definedName name="єж" localSheetId="5" hidden="1">{#N/A,#N/A,FALSE,"Лист4"}</definedName>
    <definedName name="єж" hidden="1">{#N/A,#N/A,FALSE,"Лист4"}</definedName>
    <definedName name="жж" localSheetId="2" hidden="1">{#N/A,#N/A,FALSE,"Лист4"}</definedName>
    <definedName name="жж" localSheetId="3" hidden="1">{#N/A,#N/A,FALSE,"Лист4"}</definedName>
    <definedName name="жж" localSheetId="5" hidden="1">{#N/A,#N/A,FALSE,"Лист4"}</definedName>
    <definedName name="жж" hidden="1">{#N/A,#N/A,FALSE,"Лист4"}</definedName>
    <definedName name="житлове" localSheetId="2" hidden="1">{#N/A,#N/A,FALSE,"Лист4"}</definedName>
    <definedName name="житлове" localSheetId="3" hidden="1">{#N/A,#N/A,FALSE,"Лист4"}</definedName>
    <definedName name="житлове" localSheetId="5" hidden="1">{#N/A,#N/A,FALSE,"Лист4"}</definedName>
    <definedName name="житлове" hidden="1">{#N/A,#N/A,FALSE,"Лист4"}</definedName>
    <definedName name="_xlnm.Print_Titles" localSheetId="2">'видатки ЗФ'!$6:$7</definedName>
    <definedName name="_xlnm.Print_Titles" localSheetId="3">'видатки СФ'!$6:$7</definedName>
    <definedName name="_xlnm.Print_Titles" localSheetId="0">'доходи ЗФ'!$A:$B</definedName>
    <definedName name="_xlnm.Print_Titles" localSheetId="1">'доходи СФ'!$A:$B</definedName>
    <definedName name="_xlnm.Print_Titles" localSheetId="4">'порівнял аналіз доходів ЗФ'!$A:$C,'порівнял аналіз доходів ЗФ'!$5:$5</definedName>
    <definedName name="_xlnm.Print_Titles" localSheetId="5">'порівнял аналіз доходів СФ'!$A:$C,'порівнял аналіз доходів СФ'!$5:$5</definedName>
    <definedName name="здоровя" localSheetId="2" hidden="1">{#N/A,#N/A,FALSE,"Лист4"}</definedName>
    <definedName name="здоровя" localSheetId="3" hidden="1">{#N/A,#N/A,FALSE,"Лист4"}</definedName>
    <definedName name="здоровя" localSheetId="5" hidden="1">{#N/A,#N/A,FALSE,"Лист4"}</definedName>
    <definedName name="здоровя" hidden="1">{#N/A,#N/A,FALSE,"Лист4"}</definedName>
    <definedName name="зз" localSheetId="2" hidden="1">{#N/A,#N/A,FALSE,"Лист4"}</definedName>
    <definedName name="зз" localSheetId="3" hidden="1">{#N/A,#N/A,FALSE,"Лист4"}</definedName>
    <definedName name="зз" localSheetId="5" hidden="1">{#N/A,#N/A,FALSE,"Лист4"}</definedName>
    <definedName name="зз" hidden="1">{#N/A,#N/A,FALSE,"Лист4"}</definedName>
    <definedName name="ззз" localSheetId="2" hidden="1">{#N/A,#N/A,FALSE,"Лист4"}</definedName>
    <definedName name="ззз" localSheetId="3" hidden="1">{#N/A,#N/A,FALSE,"Лист4"}</definedName>
    <definedName name="ззз" localSheetId="5" hidden="1">{#N/A,#N/A,FALSE,"Лист4"}</definedName>
    <definedName name="ззз" hidden="1">{#N/A,#N/A,FALSE,"Лист4"}</definedName>
    <definedName name="зззз" localSheetId="2" hidden="1">{#N/A,#N/A,FALSE,"Лист4"}</definedName>
    <definedName name="зззз" localSheetId="3" hidden="1">{#N/A,#N/A,FALSE,"Лист4"}</definedName>
    <definedName name="зззз" localSheetId="5" hidden="1">{#N/A,#N/A,FALSE,"Лист4"}</definedName>
    <definedName name="зззз" hidden="1">{#N/A,#N/A,FALSE,"Лист4"}</definedName>
    <definedName name="ип" localSheetId="2" hidden="1">{#N/A,#N/A,FALSE,"Лист4"}</definedName>
    <definedName name="ип" localSheetId="3" hidden="1">{#N/A,#N/A,FALSE,"Лист4"}</definedName>
    <definedName name="ип" localSheetId="5" hidden="1">{#N/A,#N/A,FALSE,"Лист4"}</definedName>
    <definedName name="ип" hidden="1">{#N/A,#N/A,FALSE,"Лист4"}</definedName>
    <definedName name="ить" localSheetId="2" hidden="1">{#N/A,#N/A,FALSE,"Лист4"}</definedName>
    <definedName name="ить" localSheetId="3" hidden="1">{#N/A,#N/A,FALSE,"Лист4"}</definedName>
    <definedName name="ить" localSheetId="5" hidden="1">{#N/A,#N/A,FALSE,"Лист4"}</definedName>
    <definedName name="ить" hidden="1">{#N/A,#N/A,FALSE,"Лист4"}</definedName>
    <definedName name="іваа" localSheetId="2" hidden="1">{#N/A,#N/A,FALSE,"Лист4"}</definedName>
    <definedName name="іваа" localSheetId="3" hidden="1">{#N/A,#N/A,FALSE,"Лист4"}</definedName>
    <definedName name="іваа" localSheetId="5" hidden="1">{#N/A,#N/A,FALSE,"Лист4"}</definedName>
    <definedName name="іваа" hidden="1">{#N/A,#N/A,FALSE,"Лист4"}</definedName>
    <definedName name="івап" localSheetId="2" hidden="1">{#N/A,#N/A,FALSE,"Лист4"}</definedName>
    <definedName name="івап" localSheetId="3" hidden="1">{#N/A,#N/A,FALSE,"Лист4"}</definedName>
    <definedName name="івап" localSheetId="5" hidden="1">{#N/A,#N/A,FALSE,"Лист4"}</definedName>
    <definedName name="івап" hidden="1">{#N/A,#N/A,FALSE,"Лист4"}</definedName>
    <definedName name="івпа" localSheetId="2" hidden="1">{#N/A,#N/A,FALSE,"Лист4"}</definedName>
    <definedName name="івпа" localSheetId="3" hidden="1">{#N/A,#N/A,FALSE,"Лист4"}</definedName>
    <definedName name="івпа" localSheetId="5" hidden="1">{#N/A,#N/A,FALSE,"Лист4"}</definedName>
    <definedName name="івпа" hidden="1">{#N/A,#N/A,FALSE,"Лист4"}</definedName>
    <definedName name="іі" localSheetId="2" hidden="1">{#N/A,#N/A,FALSE,"Лист4"}</definedName>
    <definedName name="іі" localSheetId="3" hidden="1">{#N/A,#N/A,FALSE,"Лист4"}</definedName>
    <definedName name="іі" localSheetId="5" hidden="1">{#N/A,#N/A,FALSE,"Лист4"}</definedName>
    <definedName name="іі" hidden="1">{#N/A,#N/A,FALSE,"Лист4"}</definedName>
    <definedName name="ііі" localSheetId="2" hidden="1">{#N/A,#N/A,FALSE,"Лист4"}</definedName>
    <definedName name="ііі" localSheetId="3" hidden="1">{#N/A,#N/A,FALSE,"Лист4"}</definedName>
    <definedName name="ііі" localSheetId="5" hidden="1">{#N/A,#N/A,FALSE,"Лист4"}</definedName>
    <definedName name="ііі" hidden="1">{#N/A,#N/A,FALSE,"Лист4"}</definedName>
    <definedName name="іііі" localSheetId="2" hidden="1">{#N/A,#N/A,FALSE,"Лист4"}</definedName>
    <definedName name="іііі" localSheetId="3" hidden="1">{#N/A,#N/A,FALSE,"Лист4"}</definedName>
    <definedName name="іііі" localSheetId="5" hidden="1">{#N/A,#N/A,FALSE,"Лист4"}</definedName>
    <definedName name="іііі" hidden="1">{#N/A,#N/A,FALSE,"Лист4"}</definedName>
    <definedName name="ін" localSheetId="2" hidden="1">{#N/A,#N/A,FALSE,"Лист4"}</definedName>
    <definedName name="ін" localSheetId="3" hidden="1">{#N/A,#N/A,FALSE,"Лист4"}</definedName>
    <definedName name="ін" localSheetId="5" hidden="1">{#N/A,#N/A,FALSE,"Лист4"}</definedName>
    <definedName name="ін" hidden="1">{#N/A,#N/A,FALSE,"Лист4"}</definedName>
    <definedName name="інші" localSheetId="2" hidden="1">{#N/A,#N/A,FALSE,"Лист4"}</definedName>
    <definedName name="інші" localSheetId="3" hidden="1">{#N/A,#N/A,FALSE,"Лист4"}</definedName>
    <definedName name="інші" localSheetId="5" hidden="1">{#N/A,#N/A,FALSE,"Лист4"}</definedName>
    <definedName name="інші" hidden="1">{#N/A,#N/A,FALSE,"Лист4"}</definedName>
    <definedName name="іук" localSheetId="2" hidden="1">{#N/A,#N/A,FALSE,"Лист4"}</definedName>
    <definedName name="іук" localSheetId="3" hidden="1">{#N/A,#N/A,FALSE,"Лист4"}</definedName>
    <definedName name="іук" localSheetId="5" hidden="1">{#N/A,#N/A,FALSE,"Лист4"}</definedName>
    <definedName name="іук" hidden="1">{#N/A,#N/A,FALSE,"Лист4"}</definedName>
    <definedName name="їжд" localSheetId="2" hidden="1">{#N/A,#N/A,FALSE,"Лист4"}</definedName>
    <definedName name="їжд" localSheetId="3" hidden="1">{#N/A,#N/A,FALSE,"Лист4"}</definedName>
    <definedName name="їжд" localSheetId="5" hidden="1">{#N/A,#N/A,FALSE,"Лист4"}</definedName>
    <definedName name="їжд" hidden="1">{#N/A,#N/A,FALSE,"Лист4"}</definedName>
    <definedName name="ййй" localSheetId="2" hidden="1">{#N/A,#N/A,FALSE,"Лист4"}</definedName>
    <definedName name="ййй" localSheetId="3" hidden="1">{#N/A,#N/A,FALSE,"Лист4"}</definedName>
    <definedName name="ййй" localSheetId="5" hidden="1">{#N/A,#N/A,FALSE,"Лист4"}</definedName>
    <definedName name="ййй" hidden="1">{#N/A,#N/A,FALSE,"Лист4"}</definedName>
    <definedName name="йййй" localSheetId="2" hidden="1">{#N/A,#N/A,FALSE,"Лист4"}</definedName>
    <definedName name="йййй" localSheetId="3" hidden="1">{#N/A,#N/A,FALSE,"Лист4"}</definedName>
    <definedName name="йййй" localSheetId="5" hidden="1">{#N/A,#N/A,FALSE,"Лист4"}</definedName>
    <definedName name="йййй" hidden="1">{#N/A,#N/A,FALSE,"Лист4"}</definedName>
    <definedName name="кгккг" localSheetId="2" hidden="1">{#N/A,#N/A,FALSE,"Лист4"}</definedName>
    <definedName name="кгккг" localSheetId="3" hidden="1">{#N/A,#N/A,FALSE,"Лист4"}</definedName>
    <definedName name="кгккг" localSheetId="5" hidden="1">{#N/A,#N/A,FALSE,"Лист4"}</definedName>
    <definedName name="кгккг" hidden="1">{#N/A,#N/A,FALSE,"Лист4"}</definedName>
    <definedName name="кгкккк" localSheetId="2" hidden="1">{#N/A,#N/A,FALSE,"Лист4"}</definedName>
    <definedName name="кгкккк" localSheetId="3" hidden="1">{#N/A,#N/A,FALSE,"Лист4"}</definedName>
    <definedName name="кгкккк" localSheetId="5" hidden="1">{#N/A,#N/A,FALSE,"Лист4"}</definedName>
    <definedName name="кгкккк" hidden="1">{#N/A,#N/A,FALSE,"Лист4"}</definedName>
    <definedName name="кеуц" localSheetId="2" hidden="1">{#N/A,#N/A,FALSE,"Лист4"}</definedName>
    <definedName name="кеуц" localSheetId="3" hidden="1">{#N/A,#N/A,FALSE,"Лист4"}</definedName>
    <definedName name="кеуц" localSheetId="5" hidden="1">{#N/A,#N/A,FALSE,"Лист4"}</definedName>
    <definedName name="кеуц" hidden="1">{#N/A,#N/A,FALSE,"Лист4"}</definedName>
    <definedName name="кк" localSheetId="2" hidden="1">{#N/A,#N/A,FALSE,"Лист4"}</definedName>
    <definedName name="кк" localSheetId="3" hidden="1">{#N/A,#N/A,FALSE,"Лист4"}</definedName>
    <definedName name="кк" localSheetId="5" hidden="1">{#N/A,#N/A,FALSE,"Лист4"}</definedName>
    <definedName name="кк" hidden="1">{#N/A,#N/A,FALSE,"Лист4"}</definedName>
    <definedName name="ккгкг" localSheetId="2" hidden="1">{#N/A,#N/A,FALSE,"Лист4"}</definedName>
    <definedName name="ккгкг" localSheetId="3" hidden="1">{#N/A,#N/A,FALSE,"Лист4"}</definedName>
    <definedName name="ккгкг" localSheetId="5" hidden="1">{#N/A,#N/A,FALSE,"Лист4"}</definedName>
    <definedName name="ккгкг" hidden="1">{#N/A,#N/A,FALSE,"Лист4"}</definedName>
    <definedName name="ккк" localSheetId="2" hidden="1">{#N/A,#N/A,FALSE,"Лист4"}</definedName>
    <definedName name="ккк" localSheetId="3" hidden="1">{#N/A,#N/A,FALSE,"Лист4"}</definedName>
    <definedName name="ккк" localSheetId="5" hidden="1">{#N/A,#N/A,FALSE,"Лист4"}</definedName>
    <definedName name="ккк" hidden="1">{#N/A,#N/A,FALSE,"Лист4"}</definedName>
    <definedName name="кккну" localSheetId="2" hidden="1">{#N/A,#N/A,FALSE,"Лист4"}</definedName>
    <definedName name="кккну" localSheetId="3" hidden="1">{#N/A,#N/A,FALSE,"Лист4"}</definedName>
    <definedName name="кккну" localSheetId="5" hidden="1">{#N/A,#N/A,FALSE,"Лист4"}</definedName>
    <definedName name="кккну" hidden="1">{#N/A,#N/A,FALSE,"Лист4"}</definedName>
    <definedName name="кккокк" localSheetId="2" hidden="1">{#N/A,#N/A,FALSE,"Лист4"}</definedName>
    <definedName name="кккокк" localSheetId="3" hidden="1">{#N/A,#N/A,FALSE,"Лист4"}</definedName>
    <definedName name="кккокк" localSheetId="5" hidden="1">{#N/A,#N/A,FALSE,"Лист4"}</definedName>
    <definedName name="кккокк" hidden="1">{#N/A,#N/A,FALSE,"Лист4"}</definedName>
    <definedName name="комунальне" localSheetId="2" hidden="1">{#N/A,#N/A,FALSE,"Лист4"}</definedName>
    <definedName name="комунальне" localSheetId="3" hidden="1">{#N/A,#N/A,FALSE,"Лист4"}</definedName>
    <definedName name="комунальне" localSheetId="5" hidden="1">{#N/A,#N/A,FALSE,"Лист4"}</definedName>
    <definedName name="комунальне" hidden="1">{#N/A,#N/A,FALSE,"Лист4"}</definedName>
    <definedName name="кот" localSheetId="2" hidden="1">{#N/A,#N/A,FALSE,"Лист4"}</definedName>
    <definedName name="кот" localSheetId="3" hidden="1">{#N/A,#N/A,FALSE,"Лист4"}</definedName>
    <definedName name="кот" localSheetId="5" hidden="1">{#N/A,#N/A,FALSE,"Лист4"}</definedName>
    <definedName name="кот" hidden="1">{#N/A,#N/A,FALSE,"Лист4"}</definedName>
    <definedName name="кр" localSheetId="2" hidden="1">{#N/A,#N/A,FALSE,"Лист4"}</definedName>
    <definedName name="кр" localSheetId="3" hidden="1">{#N/A,#N/A,FALSE,"Лист4"}</definedName>
    <definedName name="кр" localSheetId="5" hidden="1">{#N/A,#N/A,FALSE,"Лист4"}</definedName>
    <definedName name="кр" hidden="1">{#N/A,#N/A,FALSE,"Лист4"}</definedName>
    <definedName name="культура" localSheetId="2" hidden="1">{#N/A,#N/A,FALSE,"Лист4"}</definedName>
    <definedName name="культура" localSheetId="3" hidden="1">{#N/A,#N/A,FALSE,"Лист4"}</definedName>
    <definedName name="культура" localSheetId="5" hidden="1">{#N/A,#N/A,FALSE,"Лист4"}</definedName>
    <definedName name="культура" hidden="1">{#N/A,#N/A,FALSE,"Лист4"}</definedName>
    <definedName name="л" localSheetId="2" hidden="1">{#N/A,#N/A,FALSE,"Лист4"}</definedName>
    <definedName name="л" localSheetId="3" hidden="1">{#N/A,#N/A,FALSE,"Лист4"}</definedName>
    <definedName name="л" localSheetId="5" hidden="1">{#N/A,#N/A,FALSE,"Лист4"}</definedName>
    <definedName name="л" hidden="1">{#N/A,#N/A,FALSE,"Лист4"}</definedName>
    <definedName name="лд" localSheetId="2" hidden="1">{#N/A,#N/A,FALSE,"Лист4"}</definedName>
    <definedName name="лд" localSheetId="3" hidden="1">{#N/A,#N/A,FALSE,"Лист4"}</definedName>
    <definedName name="лд" localSheetId="5" hidden="1">{#N/A,#N/A,FALSE,"Лист4"}</definedName>
    <definedName name="лд" hidden="1">{#N/A,#N/A,FALSE,"Лист4"}</definedName>
    <definedName name="лл" localSheetId="2" hidden="1">{#N/A,#N/A,FALSE,"Лист4"}</definedName>
    <definedName name="лл" localSheetId="3" hidden="1">{#N/A,#N/A,FALSE,"Лист4"}</definedName>
    <definedName name="лл" localSheetId="5" hidden="1">{#N/A,#N/A,FALSE,"Лист4"}</definedName>
    <definedName name="лл" hidden="1">{#N/A,#N/A,FALSE,"Лист4"}</definedName>
    <definedName name="ллл" localSheetId="2" hidden="1">{#N/A,#N/A,FALSE,"Лист4"}</definedName>
    <definedName name="ллл" localSheetId="3" hidden="1">{#N/A,#N/A,FALSE,"Лист4"}</definedName>
    <definedName name="ллл" localSheetId="5" hidden="1">{#N/A,#N/A,FALSE,"Лист4"}</definedName>
    <definedName name="ллл" hidden="1">{#N/A,#N/A,FALSE,"Лист4"}</definedName>
    <definedName name="лнпллпл" localSheetId="2" hidden="1">{#N/A,#N/A,FALSE,"Лист4"}</definedName>
    <definedName name="лнпллпл" localSheetId="3" hidden="1">{#N/A,#N/A,FALSE,"Лист4"}</definedName>
    <definedName name="лнпллпл" localSheetId="5" hidden="1">{#N/A,#N/A,FALSE,"Лист4"}</definedName>
    <definedName name="лнпллпл" hidden="1">{#N/A,#N/A,FALSE,"Лист4"}</definedName>
    <definedName name="мак" localSheetId="2" hidden="1">{#N/A,#N/A,FALSE,"Лист4"}</definedName>
    <definedName name="мак" localSheetId="3" hidden="1">{#N/A,#N/A,FALSE,"Лист4"}</definedName>
    <definedName name="мак" localSheetId="5" hidden="1">{#N/A,#N/A,FALSE,"Лист4"}</definedName>
    <definedName name="мак" hidden="1">{#N/A,#N/A,FALSE,"Лист4"}</definedName>
    <definedName name="мм" localSheetId="2" hidden="1">{#N/A,#N/A,FALSE,"Лист4"}</definedName>
    <definedName name="мм" localSheetId="3" hidden="1">{#N/A,#N/A,FALSE,"Лист4"}</definedName>
    <definedName name="мм" localSheetId="5" hidden="1">{#N/A,#N/A,FALSE,"Лист4"}</definedName>
    <definedName name="мм" hidden="1">{#N/A,#N/A,FALSE,"Лист4"}</definedName>
    <definedName name="мпе" localSheetId="2" hidden="1">{#N/A,#N/A,FALSE,"Лист4"}</definedName>
    <definedName name="мпе" localSheetId="3" hidden="1">{#N/A,#N/A,FALSE,"Лист4"}</definedName>
    <definedName name="мпе" localSheetId="5" hidden="1">{#N/A,#N/A,FALSE,"Лист4"}</definedName>
    <definedName name="мпе" hidden="1">{#N/A,#N/A,FALSE,"Лист4"}</definedName>
    <definedName name="нгнгш" localSheetId="2" hidden="1">{#N/A,#N/A,FALSE,"Лист4"}</definedName>
    <definedName name="нгнгш" localSheetId="3" hidden="1">{#N/A,#N/A,FALSE,"Лист4"}</definedName>
    <definedName name="нгнгш" localSheetId="5" hidden="1">{#N/A,#N/A,FALSE,"Лист4"}</definedName>
    <definedName name="нгнгш" hidden="1">{#N/A,#N/A,FALSE,"Лист4"}</definedName>
    <definedName name="ннггг" localSheetId="2" hidden="1">{#N/A,#N/A,FALSE,"Лист4"}</definedName>
    <definedName name="ннггг" localSheetId="3" hidden="1">{#N/A,#N/A,FALSE,"Лист4"}</definedName>
    <definedName name="ннггг" localSheetId="5" hidden="1">{#N/A,#N/A,FALSE,"Лист4"}</definedName>
    <definedName name="ннггг" hidden="1">{#N/A,#N/A,FALSE,"Лист4"}</definedName>
    <definedName name="ннн" localSheetId="2" hidden="1">{#N/A,#N/A,FALSE,"Лист4"}</definedName>
    <definedName name="ннн" localSheetId="3" hidden="1">{#N/A,#N/A,FALSE,"Лист4"}</definedName>
    <definedName name="ннн" localSheetId="5" hidden="1">{#N/A,#N/A,FALSE,"Лист4"}</definedName>
    <definedName name="ннн" hidden="1">{#N/A,#N/A,FALSE,"Лист4"}</definedName>
    <definedName name="ннннг" localSheetId="2" hidden="1">{#N/A,#N/A,FALSE,"Лист4"}</definedName>
    <definedName name="ннннг" localSheetId="3" hidden="1">{#N/A,#N/A,FALSE,"Лист4"}</definedName>
    <definedName name="ннннг" localSheetId="5" hidden="1">{#N/A,#N/A,FALSE,"Лист4"}</definedName>
    <definedName name="ннннг" hidden="1">{#N/A,#N/A,FALSE,"Лист4"}</definedName>
    <definedName name="нннннннн" localSheetId="2" hidden="1">{#N/A,#N/A,FALSE,"Лист4"}</definedName>
    <definedName name="нннннннн" localSheetId="3" hidden="1">{#N/A,#N/A,FALSE,"Лист4"}</definedName>
    <definedName name="нннннннн" localSheetId="5" hidden="1">{#N/A,#N/A,FALSE,"Лист4"}</definedName>
    <definedName name="нннннннн" hidden="1">{#N/A,#N/A,FALSE,"Лист4"}</definedName>
    <definedName name="ннншенгке" localSheetId="2" hidden="1">{#N/A,#N/A,FALSE,"Лист4"}</definedName>
    <definedName name="ннншенгке" localSheetId="3" hidden="1">{#N/A,#N/A,FALSE,"Лист4"}</definedName>
    <definedName name="ннншенгке" localSheetId="5" hidden="1">{#N/A,#N/A,FALSE,"Лист4"}</definedName>
    <definedName name="ннншенгке" hidden="1">{#N/A,#N/A,FALSE,"Лист4"}</definedName>
    <definedName name="нншекк" localSheetId="2" hidden="1">{#N/A,#N/A,FALSE,"Лист4"}</definedName>
    <definedName name="нншекк" localSheetId="3" hidden="1">{#N/A,#N/A,FALSE,"Лист4"}</definedName>
    <definedName name="нншекк" localSheetId="5" hidden="1">{#N/A,#N/A,FALSE,"Лист4"}</definedName>
    <definedName name="нншекк" hidden="1">{#N/A,#N/A,FALSE,"Лист4"}</definedName>
    <definedName name="оггне" localSheetId="2" hidden="1">{#N/A,#N/A,FALSE,"Лист4"}</definedName>
    <definedName name="оггне" localSheetId="3" hidden="1">{#N/A,#N/A,FALSE,"Лист4"}</definedName>
    <definedName name="оггне" localSheetId="5" hidden="1">{#N/A,#N/A,FALSE,"Лист4"}</definedName>
    <definedName name="оггне" hidden="1">{#N/A,#N/A,FALSE,"Лист4"}</definedName>
    <definedName name="оллд" localSheetId="2" hidden="1">{#N/A,#N/A,FALSE,"Лист4"}</definedName>
    <definedName name="оллд" localSheetId="3" hidden="1">{#N/A,#N/A,FALSE,"Лист4"}</definedName>
    <definedName name="оллд" localSheetId="5" hidden="1">{#N/A,#N/A,FALSE,"Лист4"}</definedName>
    <definedName name="оллд" hidden="1">{#N/A,#N/A,FALSE,"Лист4"}</definedName>
    <definedName name="олол" localSheetId="2" hidden="1">{#N/A,#N/A,FALSE,"Лист4"}</definedName>
    <definedName name="олол" localSheetId="3" hidden="1">{#N/A,#N/A,FALSE,"Лист4"}</definedName>
    <definedName name="олол" localSheetId="5" hidden="1">{#N/A,#N/A,FALSE,"Лист4"}</definedName>
    <definedName name="олол" hidden="1">{#N/A,#N/A,FALSE,"Лист4"}</definedName>
    <definedName name="оо" localSheetId="2" hidden="1">{#N/A,#N/A,FALSE,"Лист4"}</definedName>
    <definedName name="оо" localSheetId="3" hidden="1">{#N/A,#N/A,FALSE,"Лист4"}</definedName>
    <definedName name="оо" localSheetId="5" hidden="1">{#N/A,#N/A,FALSE,"Лист4"}</definedName>
    <definedName name="оо" hidden="1">{#N/A,#N/A,FALSE,"Лист4"}</definedName>
    <definedName name="ооо" localSheetId="2" hidden="1">{#N/A,#N/A,FALSE,"Лист4"}</definedName>
    <definedName name="ооо" localSheetId="3" hidden="1">{#N/A,#N/A,FALSE,"Лист4"}</definedName>
    <definedName name="ооо" localSheetId="5" hidden="1">{#N/A,#N/A,FALSE,"Лист4"}</definedName>
    <definedName name="ооо" hidden="1">{#N/A,#N/A,FALSE,"Лист4"}</definedName>
    <definedName name="орнг" localSheetId="2" hidden="1">{#N/A,#N/A,FALSE,"Лист4"}</definedName>
    <definedName name="орнг" localSheetId="3" hidden="1">{#N/A,#N/A,FALSE,"Лист4"}</definedName>
    <definedName name="орнг" localSheetId="5" hidden="1">{#N/A,#N/A,FALSE,"Лист4"}</definedName>
    <definedName name="орнг" hidden="1">{#N/A,#N/A,FALSE,"Лист4"}</definedName>
    <definedName name="освіта" localSheetId="2" hidden="1">{#N/A,#N/A,FALSE,"Лист4"}</definedName>
    <definedName name="освіта" localSheetId="3" hidden="1">{#N/A,#N/A,FALSE,"Лист4"}</definedName>
    <definedName name="освіта" localSheetId="5" hidden="1">{#N/A,#N/A,FALSE,"Лист4"}</definedName>
    <definedName name="освіта" hidden="1">{#N/A,#N/A,FALSE,"Лист4"}</definedName>
    <definedName name="ох" localSheetId="2" hidden="1">{#N/A,#N/A,FALSE,"Лист4"}</definedName>
    <definedName name="ох" localSheetId="3" hidden="1">{#N/A,#N/A,FALSE,"Лист4"}</definedName>
    <definedName name="ох" localSheetId="5" hidden="1">{#N/A,#N/A,FALSE,"Лист4"}</definedName>
    <definedName name="ох" hidden="1">{#N/A,#N/A,FALSE,"Лист4"}</definedName>
    <definedName name="охорона" localSheetId="2" hidden="1">{#N/A,#N/A,FALSE,"Лист4"}</definedName>
    <definedName name="охорона" localSheetId="3" hidden="1">{#N/A,#N/A,FALSE,"Лист4"}</definedName>
    <definedName name="охорона" localSheetId="5" hidden="1">{#N/A,#N/A,FALSE,"Лист4"}</definedName>
    <definedName name="охорона" hidden="1">{#N/A,#N/A,FALSE,"Лист4"}</definedName>
    <definedName name="плеккккг" localSheetId="2" hidden="1">{#N/A,#N/A,FALSE,"Лист4"}</definedName>
    <definedName name="плеккккг" localSheetId="3" hidden="1">{#N/A,#N/A,FALSE,"Лист4"}</definedName>
    <definedName name="плеккккг" localSheetId="5" hidden="1">{#N/A,#N/A,FALSE,"Лист4"}</definedName>
    <definedName name="плеккккг" hidden="1">{#N/A,#N/A,FALSE,"Лист4"}</definedName>
    <definedName name="пллеелш" localSheetId="2" hidden="1">{#N/A,#N/A,FALSE,"Лист4"}</definedName>
    <definedName name="пллеелш" localSheetId="3" hidden="1">{#N/A,#N/A,FALSE,"Лист4"}</definedName>
    <definedName name="пллеелш" localSheetId="5" hidden="1">{#N/A,#N/A,FALSE,"Лист4"}</definedName>
    <definedName name="пллеелш" hidden="1">{#N/A,#N/A,FALSE,"Лист4"}</definedName>
    <definedName name="попле" localSheetId="2" hidden="1">{#N/A,#N/A,FALSE,"Лист4"}</definedName>
    <definedName name="попле" localSheetId="3" hidden="1">{#N/A,#N/A,FALSE,"Лист4"}</definedName>
    <definedName name="попле" localSheetId="5" hidden="1">{#N/A,#N/A,FALSE,"Лист4"}</definedName>
    <definedName name="попле" hidden="1">{#N/A,#N/A,FALSE,"Лист4"}</definedName>
    <definedName name="пот" localSheetId="2" hidden="1">{#N/A,#N/A,FALSE,"Лист4"}</definedName>
    <definedName name="пот" localSheetId="3" hidden="1">{#N/A,#N/A,FALSE,"Лист4"}</definedName>
    <definedName name="пот" localSheetId="5" hidden="1">{#N/A,#N/A,FALSE,"Лист4"}</definedName>
    <definedName name="пот" hidden="1">{#N/A,#N/A,FALSE,"Лист4"}</definedName>
    <definedName name="пп" localSheetId="2" hidden="1">{#N/A,#N/A,FALSE,"Лист4"}</definedName>
    <definedName name="пп" localSheetId="3" hidden="1">{#N/A,#N/A,FALSE,"Лист4"}</definedName>
    <definedName name="пп" localSheetId="5" hidden="1">{#N/A,#N/A,FALSE,"Лист4"}</definedName>
    <definedName name="пп" hidden="1">{#N/A,#N/A,FALSE,"Лист4"}</definedName>
    <definedName name="ппше" localSheetId="2" hidden="1">{#N/A,#N/A,FALSE,"Лист4"}</definedName>
    <definedName name="ппше" localSheetId="3" hidden="1">{#N/A,#N/A,FALSE,"Лист4"}</definedName>
    <definedName name="ппше" localSheetId="5" hidden="1">{#N/A,#N/A,FALSE,"Лист4"}</definedName>
    <definedName name="ппше" hidden="1">{#N/A,#N/A,FALSE,"Лист4"}</definedName>
    <definedName name="про" localSheetId="2" hidden="1">{#N/A,#N/A,FALSE,"Лист4"}</definedName>
    <definedName name="про" localSheetId="3" hidden="1">{#N/A,#N/A,FALSE,"Лист4"}</definedName>
    <definedName name="про" localSheetId="5" hidden="1">{#N/A,#N/A,FALSE,"Лист4"}</definedName>
    <definedName name="про" hidden="1">{#N/A,#N/A,FALSE,"Лист4"}</definedName>
    <definedName name="прое" localSheetId="2" hidden="1">{#N/A,#N/A,FALSE,"Лист4"}</definedName>
    <definedName name="прое" localSheetId="3" hidden="1">{#N/A,#N/A,FALSE,"Лист4"}</definedName>
    <definedName name="прое" localSheetId="5" hidden="1">{#N/A,#N/A,FALSE,"Лист4"}</definedName>
    <definedName name="прое" hidden="1">{#N/A,#N/A,FALSE,"Лист4"}</definedName>
    <definedName name="прои" localSheetId="2" hidden="1">{#N/A,#N/A,FALSE,"Лист4"}</definedName>
    <definedName name="прои" localSheetId="3" hidden="1">{#N/A,#N/A,FALSE,"Лист4"}</definedName>
    <definedName name="прои" localSheetId="5" hidden="1">{#N/A,#N/A,FALSE,"Лист4"}</definedName>
    <definedName name="прои" hidden="1">{#N/A,#N/A,FALSE,"Лист4"}</definedName>
    <definedName name="рор" localSheetId="2" hidden="1">{#N/A,#N/A,FALSE,"Лист4"}</definedName>
    <definedName name="рор" localSheetId="3" hidden="1">{#N/A,#N/A,FALSE,"Лист4"}</definedName>
    <definedName name="рор" localSheetId="5" hidden="1">{#N/A,#N/A,FALSE,"Лист4"}</definedName>
    <definedName name="рор" hidden="1">{#N/A,#N/A,FALSE,"Лист4"}</definedName>
    <definedName name="роро" localSheetId="2" hidden="1">{#N/A,#N/A,FALSE,"Лист4"}</definedName>
    <definedName name="роро" localSheetId="3" hidden="1">{#N/A,#N/A,FALSE,"Лист4"}</definedName>
    <definedName name="роро" localSheetId="5" hidden="1">{#N/A,#N/A,FALSE,"Лист4"}</definedName>
    <definedName name="роро" hidden="1">{#N/A,#N/A,FALSE,"Лист4"}</definedName>
    <definedName name="рррр" localSheetId="2" hidden="1">{#N/A,#N/A,FALSE,"Лист4"}</definedName>
    <definedName name="рррр" localSheetId="3" hidden="1">{#N/A,#N/A,FALSE,"Лист4"}</definedName>
    <definedName name="рррр" localSheetId="5" hidden="1">{#N/A,#N/A,FALSE,"Лист4"}</definedName>
    <definedName name="рррр" hidden="1">{#N/A,#N/A,FALSE,"Лист4"}</definedName>
    <definedName name="сми" localSheetId="2" hidden="1">{#N/A,#N/A,FALSE,"Лист4"}</definedName>
    <definedName name="сми" localSheetId="3" hidden="1">{#N/A,#N/A,FALSE,"Лист4"}</definedName>
    <definedName name="сми" localSheetId="5" hidden="1">{#N/A,#N/A,FALSE,"Лист4"}</definedName>
    <definedName name="сми" hidden="1">{#N/A,#N/A,FALSE,"Лист4"}</definedName>
    <definedName name="сс" localSheetId="2" hidden="1">{#N/A,#N/A,FALSE,"Лист4"}</definedName>
    <definedName name="сс" localSheetId="3" hidden="1">{#N/A,#N/A,FALSE,"Лист4"}</definedName>
    <definedName name="сс" localSheetId="5" hidden="1">{#N/A,#N/A,FALSE,"Лист4"}</definedName>
    <definedName name="сс" hidden="1">{#N/A,#N/A,FALSE,"Лист4"}</definedName>
    <definedName name="сум" localSheetId="2" hidden="1">{#N/A,#N/A,FALSE,"Лист4"}</definedName>
    <definedName name="сум" localSheetId="3" hidden="1">{#N/A,#N/A,FALSE,"Лист4"}</definedName>
    <definedName name="сум" localSheetId="5" hidden="1">{#N/A,#N/A,FALSE,"Лист4"}</definedName>
    <definedName name="сум" hidden="1">{#N/A,#N/A,FALSE,"Лист4"}</definedName>
    <definedName name="Суми" localSheetId="2" hidden="1">{#N/A,#N/A,FALSE,"Лист4"}</definedName>
    <definedName name="Суми" localSheetId="3" hidden="1">{#N/A,#N/A,FALSE,"Лист4"}</definedName>
    <definedName name="Суми" localSheetId="5" hidden="1">{#N/A,#N/A,FALSE,"Лист4"}</definedName>
    <definedName name="Суми" hidden="1">{#N/A,#N/A,FALSE,"Лист4"}</definedName>
    <definedName name="счу" localSheetId="2" hidden="1">{#N/A,#N/A,FALSE,"Лист4"}</definedName>
    <definedName name="счу" localSheetId="3" hidden="1">{#N/A,#N/A,FALSE,"Лист4"}</definedName>
    <definedName name="счу" localSheetId="5" hidden="1">{#N/A,#N/A,FALSE,"Лист4"}</definedName>
    <definedName name="счу" hidden="1">{#N/A,#N/A,FALSE,"Лист4"}</definedName>
    <definedName name="счя" localSheetId="2" hidden="1">{#N/A,#N/A,FALSE,"Лист4"}</definedName>
    <definedName name="счя" localSheetId="3" hidden="1">{#N/A,#N/A,FALSE,"Лист4"}</definedName>
    <definedName name="счя" localSheetId="5" hidden="1">{#N/A,#N/A,FALSE,"Лист4"}</definedName>
    <definedName name="счя" hidden="1">{#N/A,#N/A,FALSE,"Лист4"}</definedName>
    <definedName name="тогн" localSheetId="2" hidden="1">{#N/A,#N/A,FALSE,"Лист4"}</definedName>
    <definedName name="тогн" localSheetId="3" hidden="1">{#N/A,#N/A,FALSE,"Лист4"}</definedName>
    <definedName name="тогн" localSheetId="5" hidden="1">{#N/A,#N/A,FALSE,"Лист4"}</definedName>
    <definedName name="тогн" hidden="1">{#N/A,#N/A,FALSE,"Лист4"}</definedName>
    <definedName name="трн" localSheetId="2" hidden="1">{#N/A,#N/A,FALSE,"Лист4"}</definedName>
    <definedName name="трн" localSheetId="3" hidden="1">{#N/A,#N/A,FALSE,"Лист4"}</definedName>
    <definedName name="трн" localSheetId="5" hidden="1">{#N/A,#N/A,FALSE,"Лист4"}</definedName>
    <definedName name="трн" hidden="1">{#N/A,#N/A,FALSE,"Лист4"}</definedName>
    <definedName name="ттт" localSheetId="2" hidden="1">{#N/A,#N/A,FALSE,"Лист4"}</definedName>
    <definedName name="ттт" localSheetId="3" hidden="1">{#N/A,#N/A,FALSE,"Лист4"}</definedName>
    <definedName name="ттт" localSheetId="5" hidden="1">{#N/A,#N/A,FALSE,"Лист4"}</definedName>
    <definedName name="ттт" hidden="1">{#N/A,#N/A,FALSE,"Лист4"}</definedName>
    <definedName name="ть" localSheetId="2" hidden="1">{#N/A,#N/A,FALSE,"Лист4"}</definedName>
    <definedName name="ть" localSheetId="3" hidden="1">{#N/A,#N/A,FALSE,"Лист4"}</definedName>
    <definedName name="ть" localSheetId="5" hidden="1">{#N/A,#N/A,FALSE,"Лист4"}</definedName>
    <definedName name="ть" hidden="1">{#N/A,#N/A,FALSE,"Лист4"}</definedName>
    <definedName name="уа" localSheetId="2" hidden="1">{#N/A,#N/A,FALSE,"Лист4"}</definedName>
    <definedName name="уа" localSheetId="3" hidden="1">{#N/A,#N/A,FALSE,"Лист4"}</definedName>
    <definedName name="уа" localSheetId="5" hidden="1">{#N/A,#N/A,FALSE,"Лист4"}</definedName>
    <definedName name="уа" hidden="1">{#N/A,#N/A,FALSE,"Лист4"}</definedName>
    <definedName name="увке" localSheetId="2" hidden="1">{#N/A,#N/A,FALSE,"Лист4"}</definedName>
    <definedName name="увке" localSheetId="3" hidden="1">{#N/A,#N/A,FALSE,"Лист4"}</definedName>
    <definedName name="увке" localSheetId="5" hidden="1">{#N/A,#N/A,FALSE,"Лист4"}</definedName>
    <definedName name="увке" hidden="1">{#N/A,#N/A,FALSE,"Лист4"}</definedName>
    <definedName name="уеунукнун" localSheetId="2" hidden="1">{#N/A,#N/A,FALSE,"Лист4"}</definedName>
    <definedName name="уеунукнун" localSheetId="3" hidden="1">{#N/A,#N/A,FALSE,"Лист4"}</definedName>
    <definedName name="уеунукнун" localSheetId="5" hidden="1">{#N/A,#N/A,FALSE,"Лист4"}</definedName>
    <definedName name="уеунукнун" hidden="1">{#N/A,#N/A,FALSE,"Лист4"}</definedName>
    <definedName name="уке" localSheetId="2" hidden="1">{#N/A,#N/A,FALSE,"Лист4"}</definedName>
    <definedName name="уке" localSheetId="3" hidden="1">{#N/A,#N/A,FALSE,"Лист4"}</definedName>
    <definedName name="уке" localSheetId="5" hidden="1">{#N/A,#N/A,FALSE,"Лист4"}</definedName>
    <definedName name="уке" hidden="1">{#N/A,#N/A,FALSE,"Лист4"}</definedName>
    <definedName name="укй" localSheetId="2" hidden="1">{#N/A,#N/A,FALSE,"Лист4"}</definedName>
    <definedName name="укй" localSheetId="3" hidden="1">{#N/A,#N/A,FALSE,"Лист4"}</definedName>
    <definedName name="укй" localSheetId="5" hidden="1">{#N/A,#N/A,FALSE,"Лист4"}</definedName>
    <definedName name="укй" hidden="1">{#N/A,#N/A,FALSE,"Лист4"}</definedName>
    <definedName name="укунн" localSheetId="2" hidden="1">{#N/A,#N/A,FALSE,"Лист4"}</definedName>
    <definedName name="укунн" localSheetId="3" hidden="1">{#N/A,#N/A,FALSE,"Лист4"}</definedName>
    <definedName name="укунн" localSheetId="5" hidden="1">{#N/A,#N/A,FALSE,"Лист4"}</definedName>
    <definedName name="укунн" hidden="1">{#N/A,#N/A,FALSE,"Лист4"}</definedName>
    <definedName name="унунен" localSheetId="2" hidden="1">{#N/A,#N/A,FALSE,"Лист4"}</definedName>
    <definedName name="унунен" localSheetId="3" hidden="1">{#N/A,#N/A,FALSE,"Лист4"}</definedName>
    <definedName name="унунен" localSheetId="5" hidden="1">{#N/A,#N/A,FALSE,"Лист4"}</definedName>
    <definedName name="унунен" hidden="1">{#N/A,#N/A,FALSE,"Лист4"}</definedName>
    <definedName name="унунун" localSheetId="2" hidden="1">{#N/A,#N/A,FALSE,"Лист4"}</definedName>
    <definedName name="унунун" localSheetId="3" hidden="1">{#N/A,#N/A,FALSE,"Лист4"}</definedName>
    <definedName name="унунун" localSheetId="5" hidden="1">{#N/A,#N/A,FALSE,"Лист4"}</definedName>
    <definedName name="унунун" hidden="1">{#N/A,#N/A,FALSE,"Лист4"}</definedName>
    <definedName name="унуу" localSheetId="2" hidden="1">{#N/A,#N/A,FALSE,"Лист4"}</definedName>
    <definedName name="унуу" localSheetId="3" hidden="1">{#N/A,#N/A,FALSE,"Лист4"}</definedName>
    <definedName name="унуу" localSheetId="5" hidden="1">{#N/A,#N/A,FALSE,"Лист4"}</definedName>
    <definedName name="унуу" hidden="1">{#N/A,#N/A,FALSE,"Лист4"}</definedName>
    <definedName name="унуун" localSheetId="2" hidden="1">{#N/A,#N/A,FALSE,"Лист4"}</definedName>
    <definedName name="унуун" localSheetId="3" hidden="1">{#N/A,#N/A,FALSE,"Лист4"}</definedName>
    <definedName name="унуун" localSheetId="5" hidden="1">{#N/A,#N/A,FALSE,"Лист4"}</definedName>
    <definedName name="унуун" hidden="1">{#N/A,#N/A,FALSE,"Лист4"}</definedName>
    <definedName name="унууу" localSheetId="2" hidden="1">{#N/A,#N/A,FALSE,"Лист4"}</definedName>
    <definedName name="унууу" localSheetId="3" hidden="1">{#N/A,#N/A,FALSE,"Лист4"}</definedName>
    <definedName name="унууу" localSheetId="5" hidden="1">{#N/A,#N/A,FALSE,"Лист4"}</definedName>
    <definedName name="унууу" hidden="1">{#N/A,#N/A,FALSE,"Лист4"}</definedName>
    <definedName name="управ" localSheetId="2" hidden="1">{#N/A,#N/A,FALSE,"Лист4"}</definedName>
    <definedName name="управ" localSheetId="3" hidden="1">{#N/A,#N/A,FALSE,"Лист4"}</definedName>
    <definedName name="управ" localSheetId="5" hidden="1">{#N/A,#N/A,FALSE,"Лист4"}</definedName>
    <definedName name="управ" hidden="1">{#N/A,#N/A,FALSE,"Лист4"}</definedName>
    <definedName name="управління" localSheetId="2" hidden="1">{#N/A,#N/A,FALSE,"Лист4"}</definedName>
    <definedName name="управління" localSheetId="3" hidden="1">{#N/A,#N/A,FALSE,"Лист4"}</definedName>
    <definedName name="управління" localSheetId="5" hidden="1">{#N/A,#N/A,FALSE,"Лист4"}</definedName>
    <definedName name="управління" hidden="1">{#N/A,#N/A,FALSE,"Лист4"}</definedName>
    <definedName name="уукее" localSheetId="2" hidden="1">{#N/A,#N/A,FALSE,"Лист4"}</definedName>
    <definedName name="уукее" localSheetId="3" hidden="1">{#N/A,#N/A,FALSE,"Лист4"}</definedName>
    <definedName name="уукее" localSheetId="5" hidden="1">{#N/A,#N/A,FALSE,"Лист4"}</definedName>
    <definedName name="уукее" hidden="1">{#N/A,#N/A,FALSE,"Лист4"}</definedName>
    <definedName name="ууннну" localSheetId="2" hidden="1">{#N/A,#N/A,FALSE,"Лист4"}</definedName>
    <definedName name="ууннну" localSheetId="3" hidden="1">{#N/A,#N/A,FALSE,"Лист4"}</definedName>
    <definedName name="ууннну" localSheetId="5" hidden="1">{#N/A,#N/A,FALSE,"Лист4"}</definedName>
    <definedName name="ууннну" hidden="1">{#N/A,#N/A,FALSE,"Лист4"}</definedName>
    <definedName name="ууну" localSheetId="2" hidden="1">{#N/A,#N/A,FALSE,"Лист4"}</definedName>
    <definedName name="ууну" localSheetId="3" hidden="1">{#N/A,#N/A,FALSE,"Лист4"}</definedName>
    <definedName name="ууну" localSheetId="5" hidden="1">{#N/A,#N/A,FALSE,"Лист4"}</definedName>
    <definedName name="ууну" hidden="1">{#N/A,#N/A,FALSE,"Лист4"}</definedName>
    <definedName name="уунунг" localSheetId="2" hidden="1">{#N/A,#N/A,FALSE,"Лист4"}</definedName>
    <definedName name="уунунг" localSheetId="3" hidden="1">{#N/A,#N/A,FALSE,"Лист4"}</definedName>
    <definedName name="уунунг" localSheetId="5" hidden="1">{#N/A,#N/A,FALSE,"Лист4"}</definedName>
    <definedName name="уунунг" hidden="1">{#N/A,#N/A,FALSE,"Лист4"}</definedName>
    <definedName name="уунунууу" localSheetId="2" hidden="1">{#N/A,#N/A,FALSE,"Лист4"}</definedName>
    <definedName name="уунунууу" localSheetId="3" hidden="1">{#N/A,#N/A,FALSE,"Лист4"}</definedName>
    <definedName name="уунунууу" localSheetId="5" hidden="1">{#N/A,#N/A,FALSE,"Лист4"}</definedName>
    <definedName name="уунунууу" hidden="1">{#N/A,#N/A,FALSE,"Лист4"}</definedName>
    <definedName name="уунуурр" localSheetId="2" hidden="1">{#N/A,#N/A,FALSE,"Лист4"}</definedName>
    <definedName name="уунуурр" localSheetId="3" hidden="1">{#N/A,#N/A,FALSE,"Лист4"}</definedName>
    <definedName name="уунуурр" localSheetId="5" hidden="1">{#N/A,#N/A,FALSE,"Лист4"}</definedName>
    <definedName name="уунуурр" hidden="1">{#N/A,#N/A,FALSE,"Лист4"}</definedName>
    <definedName name="уунуууу" localSheetId="2" hidden="1">{#N/A,#N/A,FALSE,"Лист4"}</definedName>
    <definedName name="уунуууу" localSheetId="3" hidden="1">{#N/A,#N/A,FALSE,"Лист4"}</definedName>
    <definedName name="уунуууу" localSheetId="5" hidden="1">{#N/A,#N/A,FALSE,"Лист4"}</definedName>
    <definedName name="уунуууу" hidden="1">{#N/A,#N/A,FALSE,"Лист4"}</definedName>
    <definedName name="ууу" localSheetId="2" hidden="1">{#N/A,#N/A,FALSE,"Лист4"}</definedName>
    <definedName name="ууу" localSheetId="3" hidden="1">{#N/A,#N/A,FALSE,"Лист4"}</definedName>
    <definedName name="ууу" localSheetId="5" hidden="1">{#N/A,#N/A,FALSE,"Лист4"}</definedName>
    <definedName name="ууу" hidden="1">{#N/A,#N/A,FALSE,"Лист4"}</definedName>
    <definedName name="ууунну" localSheetId="2" hidden="1">{#N/A,#N/A,FALSE,"Лист4"}</definedName>
    <definedName name="ууунну" localSheetId="3" hidden="1">{#N/A,#N/A,FALSE,"Лист4"}</definedName>
    <definedName name="ууунну" localSheetId="5" hidden="1">{#N/A,#N/A,FALSE,"Лист4"}</definedName>
    <definedName name="ууунну" hidden="1">{#N/A,#N/A,FALSE,"Лист4"}</definedName>
    <definedName name="ууунууууу" localSheetId="2" hidden="1">{#N/A,#N/A,FALSE,"Лист4"}</definedName>
    <definedName name="ууунууууу" localSheetId="3" hidden="1">{#N/A,#N/A,FALSE,"Лист4"}</definedName>
    <definedName name="ууунууууу" localSheetId="5" hidden="1">{#N/A,#N/A,FALSE,"Лист4"}</definedName>
    <definedName name="ууунууууу" hidden="1">{#N/A,#N/A,FALSE,"Лист4"}</definedName>
    <definedName name="уууу" localSheetId="2" hidden="1">{#N/A,#N/A,FALSE,"Лист4"}</definedName>
    <definedName name="уууу" localSheetId="3" hidden="1">{#N/A,#N/A,FALSE,"Лист4"}</definedName>
    <definedName name="уууу" localSheetId="5" hidden="1">{#N/A,#N/A,FALSE,"Лист4"}</definedName>
    <definedName name="уууу" hidden="1">{#N/A,#N/A,FALSE,"Лист4"}</definedName>
    <definedName name="уууу32" localSheetId="2" hidden="1">{#N/A,#N/A,FALSE,"Лист4"}</definedName>
    <definedName name="уууу32" localSheetId="3" hidden="1">{#N/A,#N/A,FALSE,"Лист4"}</definedName>
    <definedName name="уууу32" localSheetId="5" hidden="1">{#N/A,#N/A,FALSE,"Лист4"}</definedName>
    <definedName name="уууу32" hidden="1">{#N/A,#N/A,FALSE,"Лист4"}</definedName>
    <definedName name="уууун" localSheetId="2" hidden="1">{#N/A,#N/A,FALSE,"Лист4"}</definedName>
    <definedName name="уууун" localSheetId="3" hidden="1">{#N/A,#N/A,FALSE,"Лист4"}</definedName>
    <definedName name="уууун" localSheetId="5" hidden="1">{#N/A,#N/A,FALSE,"Лист4"}</definedName>
    <definedName name="уууун" hidden="1">{#N/A,#N/A,FALSE,"Лист4"}</definedName>
    <definedName name="фф" localSheetId="2" hidden="1">{#N/A,#N/A,FALSE,"Лист4"}</definedName>
    <definedName name="фф" localSheetId="3" hidden="1">{#N/A,#N/A,FALSE,"Лист4"}</definedName>
    <definedName name="фф" localSheetId="5" hidden="1">{#N/A,#N/A,FALSE,"Лист4"}</definedName>
    <definedName name="фф" hidden="1">{#N/A,#N/A,FALSE,"Лист4"}</definedName>
    <definedName name="ффф" localSheetId="2" hidden="1">{#N/A,#N/A,FALSE,"Лист4"}</definedName>
    <definedName name="ффф" localSheetId="3" hidden="1">{#N/A,#N/A,FALSE,"Лист4"}</definedName>
    <definedName name="ффф" localSheetId="5" hidden="1">{#N/A,#N/A,FALSE,"Лист4"}</definedName>
    <definedName name="ффф" hidden="1">{#N/A,#N/A,FALSE,"Лист4"}</definedName>
    <definedName name="фффф" localSheetId="2" hidden="1">{#N/A,#N/A,FALSE,"Лист4"}</definedName>
    <definedName name="фффф" localSheetId="3" hidden="1">{#N/A,#N/A,FALSE,"Лист4"}</definedName>
    <definedName name="фффф" localSheetId="5" hidden="1">{#N/A,#N/A,FALSE,"Лист4"}</definedName>
    <definedName name="фффф" hidden="1">{#N/A,#N/A,FALSE,"Лист4"}</definedName>
    <definedName name="ффффф" localSheetId="2" hidden="1">{#N/A,#N/A,FALSE,"Лист4"}</definedName>
    <definedName name="ффффф" localSheetId="3" hidden="1">{#N/A,#N/A,FALSE,"Лист4"}</definedName>
    <definedName name="ффффф" localSheetId="5" hidden="1">{#N/A,#N/A,FALSE,"Лист4"}</definedName>
    <definedName name="ффффф" hidden="1">{#N/A,#N/A,FALSE,"Лист4"}</definedName>
    <definedName name="хз" localSheetId="2" hidden="1">{#N/A,#N/A,FALSE,"Лист4"}</definedName>
    <definedName name="хз" localSheetId="3" hidden="1">{#N/A,#N/A,FALSE,"Лист4"}</definedName>
    <definedName name="хз" localSheetId="5" hidden="1">{#N/A,#N/A,FALSE,"Лист4"}</definedName>
    <definedName name="хз" hidden="1">{#N/A,#N/A,FALSE,"Лист4"}</definedName>
    <definedName name="хїз" localSheetId="2" hidden="1">{#N/A,#N/A,FALSE,"Лист4"}</definedName>
    <definedName name="хїз" localSheetId="3" hidden="1">{#N/A,#N/A,FALSE,"Лист4"}</definedName>
    <definedName name="хїз" localSheetId="5" hidden="1">{#N/A,#N/A,FALSE,"Лист4"}</definedName>
    <definedName name="хїз" hidden="1">{#N/A,#N/A,FALSE,"Лист4"}</definedName>
    <definedName name="ххх" localSheetId="2" hidden="1">{#N/A,#N/A,FALSE,"Лист4"}</definedName>
    <definedName name="ххх" localSheetId="3" hidden="1">{#N/A,#N/A,FALSE,"Лист4"}</definedName>
    <definedName name="ххх" localSheetId="5" hidden="1">{#N/A,#N/A,FALSE,"Лист4"}</definedName>
    <definedName name="ххх" hidden="1">{#N/A,#N/A,FALSE,"Лист4"}</definedName>
    <definedName name="ц" localSheetId="2" hidden="1">{#N/A,#N/A,FALSE,"Лист4"}</definedName>
    <definedName name="ц" localSheetId="3" hidden="1">{#N/A,#N/A,FALSE,"Лист4"}</definedName>
    <definedName name="ц" localSheetId="5" hidden="1">{#N/A,#N/A,FALSE,"Лист4"}</definedName>
    <definedName name="ц" hidden="1">{#N/A,#N/A,FALSE,"Лист4"}</definedName>
    <definedName name="цва" localSheetId="2" hidden="1">{#N/A,#N/A,FALSE,"Лист4"}</definedName>
    <definedName name="цва" localSheetId="3" hidden="1">{#N/A,#N/A,FALSE,"Лист4"}</definedName>
    <definedName name="цва" localSheetId="5" hidden="1">{#N/A,#N/A,FALSE,"Лист4"}</definedName>
    <definedName name="цва" hidden="1">{#N/A,#N/A,FALSE,"Лист4"}</definedName>
    <definedName name="цекццецце" localSheetId="2" hidden="1">{#N/A,#N/A,FALSE,"Лист4"}</definedName>
    <definedName name="цекццецце" localSheetId="3" hidden="1">{#N/A,#N/A,FALSE,"Лист4"}</definedName>
    <definedName name="цекццецце" localSheetId="5" hidden="1">{#N/A,#N/A,FALSE,"Лист4"}</definedName>
    <definedName name="цекццецце" hidden="1">{#N/A,#N/A,FALSE,"Лист4"}</definedName>
    <definedName name="цеце" localSheetId="2" hidden="1">{#N/A,#N/A,FALSE,"Лист4"}</definedName>
    <definedName name="цеце" localSheetId="3" hidden="1">{#N/A,#N/A,FALSE,"Лист4"}</definedName>
    <definedName name="цеце" localSheetId="5" hidden="1">{#N/A,#N/A,FALSE,"Лист4"}</definedName>
    <definedName name="цеце" hidden="1">{#N/A,#N/A,FALSE,"Лист4"}</definedName>
    <definedName name="цецеце" localSheetId="2" hidden="1">{#N/A,#N/A,FALSE,"Лист4"}</definedName>
    <definedName name="цецеце" localSheetId="3" hidden="1">{#N/A,#N/A,FALSE,"Лист4"}</definedName>
    <definedName name="цецеце" localSheetId="5" hidden="1">{#N/A,#N/A,FALSE,"Лист4"}</definedName>
    <definedName name="цецеце" hidden="1">{#N/A,#N/A,FALSE,"Лист4"}</definedName>
    <definedName name="цук" localSheetId="2" hidden="1">{#N/A,#N/A,FALSE,"Лист4"}</definedName>
    <definedName name="цук" localSheetId="3" hidden="1">{#N/A,#N/A,FALSE,"Лист4"}</definedName>
    <definedName name="цук" localSheetId="5" hidden="1">{#N/A,#N/A,FALSE,"Лист4"}</definedName>
    <definedName name="цук" hidden="1">{#N/A,#N/A,FALSE,"Лист4"}</definedName>
    <definedName name="цуку" localSheetId="2" hidden="1">{#N/A,#N/A,FALSE,"Лист4"}</definedName>
    <definedName name="цуку" localSheetId="3" hidden="1">{#N/A,#N/A,FALSE,"Лист4"}</definedName>
    <definedName name="цуку" localSheetId="5" hidden="1">{#N/A,#N/A,FALSE,"Лист4"}</definedName>
    <definedName name="цуку" hidden="1">{#N/A,#N/A,FALSE,"Лист4"}</definedName>
    <definedName name="цууу" localSheetId="2" hidden="1">{#N/A,#N/A,FALSE,"Лист4"}</definedName>
    <definedName name="цууу" localSheetId="3" hidden="1">{#N/A,#N/A,FALSE,"Лист4"}</definedName>
    <definedName name="цууу" localSheetId="5" hidden="1">{#N/A,#N/A,FALSE,"Лист4"}</definedName>
    <definedName name="цууу" hidden="1">{#N/A,#N/A,FALSE,"Лист4"}</definedName>
    <definedName name="цц" localSheetId="2" hidden="1">{#N/A,#N/A,FALSE,"Лист4"}</definedName>
    <definedName name="цц" localSheetId="3" hidden="1">{#N/A,#N/A,FALSE,"Лист4"}</definedName>
    <definedName name="цц" localSheetId="5" hidden="1">{#N/A,#N/A,FALSE,"Лист4"}</definedName>
    <definedName name="цц" hidden="1">{#N/A,#N/A,FALSE,"Лист4"}</definedName>
    <definedName name="ццвва" localSheetId="2" hidden="1">{#N/A,#N/A,FALSE,"Лист4"}</definedName>
    <definedName name="ццвва" localSheetId="3" hidden="1">{#N/A,#N/A,FALSE,"Лист4"}</definedName>
    <definedName name="ццвва" localSheetId="5" hidden="1">{#N/A,#N/A,FALSE,"Лист4"}</definedName>
    <definedName name="ццвва" hidden="1">{#N/A,#N/A,FALSE,"Лист4"}</definedName>
    <definedName name="ццецц" localSheetId="2" hidden="1">{#N/A,#N/A,FALSE,"Лист4"}</definedName>
    <definedName name="ццецц" localSheetId="3" hidden="1">{#N/A,#N/A,FALSE,"Лист4"}</definedName>
    <definedName name="ццецц" localSheetId="5" hidden="1">{#N/A,#N/A,FALSE,"Лист4"}</definedName>
    <definedName name="ццецц" hidden="1">{#N/A,#N/A,FALSE,"Лист4"}</definedName>
    <definedName name="ццеццке" localSheetId="2" hidden="1">{#N/A,#N/A,FALSE,"Лист4"}</definedName>
    <definedName name="ццеццке" localSheetId="3" hidden="1">{#N/A,#N/A,FALSE,"Лист4"}</definedName>
    <definedName name="ццеццке" localSheetId="5" hidden="1">{#N/A,#N/A,FALSE,"Лист4"}</definedName>
    <definedName name="ццеццке" hidden="1">{#N/A,#N/A,FALSE,"Лист4"}</definedName>
    <definedName name="ццеццкевап" localSheetId="2" hidden="1">{#N/A,#N/A,FALSE,"Лист4"}</definedName>
    <definedName name="ццеццкевап" localSheetId="3" hidden="1">{#N/A,#N/A,FALSE,"Лист4"}</definedName>
    <definedName name="ццеццкевап" localSheetId="5" hidden="1">{#N/A,#N/A,FALSE,"Лист4"}</definedName>
    <definedName name="ццеццкевап" hidden="1">{#N/A,#N/A,FALSE,"Лист4"}</definedName>
    <definedName name="ццке" localSheetId="2" hidden="1">{#N/A,#N/A,FALSE,"Лист4"}</definedName>
    <definedName name="ццке" localSheetId="3" hidden="1">{#N/A,#N/A,FALSE,"Лист4"}</definedName>
    <definedName name="ццке" localSheetId="5" hidden="1">{#N/A,#N/A,FALSE,"Лист4"}</definedName>
    <definedName name="ццке" hidden="1">{#N/A,#N/A,FALSE,"Лист4"}</definedName>
    <definedName name="ццук" localSheetId="2" hidden="1">{#N/A,#N/A,FALSE,"Лист4"}</definedName>
    <definedName name="ццук" localSheetId="3" hidden="1">{#N/A,#N/A,FALSE,"Лист4"}</definedName>
    <definedName name="ццук" localSheetId="5" hidden="1">{#N/A,#N/A,FALSE,"Лист4"}</definedName>
    <definedName name="ццук" hidden="1">{#N/A,#N/A,FALSE,"Лист4"}</definedName>
    <definedName name="цццецц" localSheetId="2" hidden="1">{#N/A,#N/A,FALSE,"Лист4"}</definedName>
    <definedName name="цццецц" localSheetId="3" hidden="1">{#N/A,#N/A,FALSE,"Лист4"}</definedName>
    <definedName name="цццецц" localSheetId="5" hidden="1">{#N/A,#N/A,FALSE,"Лист4"}</definedName>
    <definedName name="цццецц" hidden="1">{#N/A,#N/A,FALSE,"Лист4"}</definedName>
    <definedName name="цццкеец" localSheetId="2" hidden="1">{#N/A,#N/A,FALSE,"Лист4"}</definedName>
    <definedName name="цццкеец" localSheetId="3" hidden="1">{#N/A,#N/A,FALSE,"Лист4"}</definedName>
    <definedName name="цццкеец" localSheetId="5" hidden="1">{#N/A,#N/A,FALSE,"Лист4"}</definedName>
    <definedName name="цццкеец" hidden="1">{#N/A,#N/A,FALSE,"Лист4"}</definedName>
    <definedName name="цццц" localSheetId="2" hidden="1">{#N/A,#N/A,FALSE,"Лист4"}</definedName>
    <definedName name="цццц" localSheetId="3" hidden="1">{#N/A,#N/A,FALSE,"Лист4"}</definedName>
    <definedName name="цццц" localSheetId="5" hidden="1">{#N/A,#N/A,FALSE,"Лист4"}</definedName>
    <definedName name="цццц" hidden="1">{#N/A,#N/A,FALSE,"Лист4"}</definedName>
    <definedName name="ццццкц" localSheetId="2" hidden="1">{#N/A,#N/A,FALSE,"Лист4"}</definedName>
    <definedName name="ццццкц" localSheetId="3" hidden="1">{#N/A,#N/A,FALSE,"Лист4"}</definedName>
    <definedName name="ццццкц" localSheetId="5" hidden="1">{#N/A,#N/A,FALSE,"Лист4"}</definedName>
    <definedName name="ццццкц" hidden="1">{#N/A,#N/A,FALSE,"Лист4"}</definedName>
    <definedName name="ццццц" localSheetId="2" hidden="1">{#N/A,#N/A,FALSE,"Лист4"}</definedName>
    <definedName name="ццццц" localSheetId="3" hidden="1">{#N/A,#N/A,FALSE,"Лист4"}</definedName>
    <definedName name="ццццц" localSheetId="5" hidden="1">{#N/A,#N/A,FALSE,"Лист4"}</definedName>
    <definedName name="ццццц" hidden="1">{#N/A,#N/A,FALSE,"Лист4"}</definedName>
    <definedName name="цццццц" localSheetId="2" hidden="1">{#N/A,#N/A,FALSE,"Лист4"}</definedName>
    <definedName name="цццццц" localSheetId="3" hidden="1">{#N/A,#N/A,FALSE,"Лист4"}</definedName>
    <definedName name="цццццц" localSheetId="5" hidden="1">{#N/A,#N/A,FALSE,"Лист4"}</definedName>
    <definedName name="цццццц" hidden="1">{#N/A,#N/A,FALSE,"Лист4"}</definedName>
    <definedName name="чву" localSheetId="2" hidden="1">{#N/A,#N/A,FALSE,"Лист4"}</definedName>
    <definedName name="чву" localSheetId="3" hidden="1">{#N/A,#N/A,FALSE,"Лист4"}</definedName>
    <definedName name="чву" localSheetId="5" hidden="1">{#N/A,#N/A,FALSE,"Лист4"}</definedName>
    <definedName name="чву" hidden="1">{#N/A,#N/A,FALSE,"Лист4"}</definedName>
    <definedName name="чч" localSheetId="2" hidden="1">{#N/A,#N/A,FALSE,"Лист4"}</definedName>
    <definedName name="чч" localSheetId="3" hidden="1">{#N/A,#N/A,FALSE,"Лист4"}</definedName>
    <definedName name="чч" localSheetId="5" hidden="1">{#N/A,#N/A,FALSE,"Лист4"}</definedName>
    <definedName name="чч" hidden="1">{#N/A,#N/A,FALSE,"Лист4"}</definedName>
    <definedName name="ччч" localSheetId="2" hidden="1">{#N/A,#N/A,FALSE,"Лист4"}</definedName>
    <definedName name="ччч" localSheetId="3" hidden="1">{#N/A,#N/A,FALSE,"Лист4"}</definedName>
    <definedName name="ччч" localSheetId="5" hidden="1">{#N/A,#N/A,FALSE,"Лист4"}</definedName>
    <definedName name="ччч" hidden="1">{#N/A,#N/A,FALSE,"Лист4"}</definedName>
    <definedName name="шш" localSheetId="2" hidden="1">{#N/A,#N/A,FALSE,"Лист4"}</definedName>
    <definedName name="шш" localSheetId="3" hidden="1">{#N/A,#N/A,FALSE,"Лист4"}</definedName>
    <definedName name="шш" localSheetId="5" hidden="1">{#N/A,#N/A,FALSE,"Лист4"}</definedName>
    <definedName name="шш" hidden="1">{#N/A,#N/A,FALSE,"Лист4"}</definedName>
    <definedName name="шшшш" localSheetId="2" hidden="1">{#N/A,#N/A,FALSE,"Лист4"}</definedName>
    <definedName name="шшшш" localSheetId="3" hidden="1">{#N/A,#N/A,FALSE,"Лист4"}</definedName>
    <definedName name="шшшш" localSheetId="5" hidden="1">{#N/A,#N/A,FALSE,"Лист4"}</definedName>
    <definedName name="шшшш" hidden="1">{#N/A,#N/A,FALSE,"Лист4"}</definedName>
    <definedName name="щщ" localSheetId="2" hidden="1">{#N/A,#N/A,FALSE,"Лист4"}</definedName>
    <definedName name="щщ" localSheetId="3" hidden="1">{#N/A,#N/A,FALSE,"Лист4"}</definedName>
    <definedName name="щщ" localSheetId="5" hidden="1">{#N/A,#N/A,FALSE,"Лист4"}</definedName>
    <definedName name="щщ" hidden="1">{#N/A,#N/A,FALSE,"Лист4"}</definedName>
    <definedName name="щщщ" localSheetId="2" hidden="1">{#N/A,#N/A,FALSE,"Лист4"}</definedName>
    <definedName name="щщщ" localSheetId="3" hidden="1">{#N/A,#N/A,FALSE,"Лист4"}</definedName>
    <definedName name="щщщ" localSheetId="5" hidden="1">{#N/A,#N/A,FALSE,"Лист4"}</definedName>
    <definedName name="щщщ" hidden="1">{#N/A,#N/A,FALSE,"Лист4"}</definedName>
    <definedName name="щщщшг" localSheetId="2" hidden="1">{#N/A,#N/A,FALSE,"Лист4"}</definedName>
    <definedName name="щщщшг" localSheetId="3" hidden="1">{#N/A,#N/A,FALSE,"Лист4"}</definedName>
    <definedName name="щщщшг" localSheetId="5" hidden="1">{#N/A,#N/A,FALSE,"Лист4"}</definedName>
    <definedName name="щщщшг" hidden="1">{#N/A,#N/A,FALSE,"Лист4"}</definedName>
    <definedName name="юю" localSheetId="2" hidden="1">{#N/A,#N/A,FALSE,"Лист4"}</definedName>
    <definedName name="юю" localSheetId="3" hidden="1">{#N/A,#N/A,FALSE,"Лист4"}</definedName>
    <definedName name="юю" localSheetId="5" hidden="1">{#N/A,#N/A,FALSE,"Лист4"}</definedName>
    <definedName name="юю" hidden="1">{#N/A,#N/A,FALSE,"Лист4"}</definedName>
    <definedName name="ююю" localSheetId="2" hidden="1">{#N/A,#N/A,FALSE,"Лист4"}</definedName>
    <definedName name="ююю" localSheetId="3" hidden="1">{#N/A,#N/A,FALSE,"Лист4"}</definedName>
    <definedName name="ююю" localSheetId="5" hidden="1">{#N/A,#N/A,FALSE,"Лист4"}</definedName>
    <definedName name="ююю" hidden="1">{#N/A,#N/A,FALSE,"Лист4"}</definedName>
    <definedName name="яяя" localSheetId="2" hidden="1">{#N/A,#N/A,FALSE,"Лист4"}</definedName>
    <definedName name="яяя" localSheetId="3" hidden="1">{#N/A,#N/A,FALSE,"Лист4"}</definedName>
    <definedName name="яяя" localSheetId="5" hidden="1">{#N/A,#N/A,FALSE,"Лист4"}</definedName>
    <definedName name="яяя" hidden="1">{#N/A,#N/A,FALSE,"Лист4"}</definedName>
    <definedName name="яяяя" localSheetId="2" hidden="1">{#N/A,#N/A,FALSE,"Лист4"}</definedName>
    <definedName name="яяяя" localSheetId="3" hidden="1">{#N/A,#N/A,FALSE,"Лист4"}</definedName>
    <definedName name="яяяя" localSheetId="5" hidden="1">{#N/A,#N/A,FALSE,"Лист4"}</definedName>
    <definedName name="яяяя" hidden="1">{#N/A,#N/A,FALSE,"Лист4"}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4" l="1"/>
  <c r="G22" i="4"/>
  <c r="F20" i="4"/>
  <c r="G20" i="4"/>
  <c r="E18" i="4"/>
  <c r="G21" i="4"/>
  <c r="F21" i="4"/>
  <c r="G16" i="4"/>
  <c r="F16" i="4"/>
  <c r="G17" i="4"/>
  <c r="F17" i="4"/>
  <c r="F41" i="9"/>
  <c r="E41" i="9"/>
  <c r="F40" i="9"/>
  <c r="E40" i="9"/>
  <c r="F39" i="9"/>
  <c r="E39" i="9"/>
  <c r="F38" i="9"/>
  <c r="E38" i="9"/>
  <c r="F37" i="9"/>
  <c r="E37" i="9"/>
  <c r="F36" i="9"/>
  <c r="E36" i="9"/>
  <c r="F35" i="9"/>
  <c r="E35" i="9"/>
  <c r="F34" i="9"/>
  <c r="E34" i="9"/>
  <c r="F33" i="9"/>
  <c r="E33" i="9"/>
  <c r="F32" i="9"/>
  <c r="E32" i="9"/>
  <c r="F31" i="9"/>
  <c r="E31" i="9"/>
  <c r="F30" i="9"/>
  <c r="E30" i="9"/>
  <c r="F29" i="9"/>
  <c r="E29" i="9"/>
  <c r="F28" i="9"/>
  <c r="E28" i="9"/>
  <c r="F27" i="9"/>
  <c r="E27" i="9"/>
  <c r="F26" i="9"/>
  <c r="E26" i="9"/>
  <c r="F25" i="9"/>
  <c r="E25" i="9"/>
  <c r="F24" i="9"/>
  <c r="E24" i="9"/>
  <c r="F23" i="9"/>
  <c r="E23" i="9"/>
  <c r="F22" i="9"/>
  <c r="E22" i="9"/>
  <c r="F21" i="9"/>
  <c r="E21" i="9"/>
  <c r="F20" i="9"/>
  <c r="E20" i="9"/>
  <c r="F19" i="9"/>
  <c r="E19" i="9"/>
  <c r="F18" i="9"/>
  <c r="E18" i="9"/>
  <c r="F17" i="9"/>
  <c r="E17" i="9"/>
  <c r="F16" i="9"/>
  <c r="E16" i="9"/>
  <c r="F15" i="9"/>
  <c r="E15" i="9"/>
  <c r="F14" i="9"/>
  <c r="E14" i="9"/>
  <c r="F13" i="9"/>
  <c r="E13" i="9"/>
  <c r="F12" i="9"/>
  <c r="E12" i="9"/>
  <c r="F11" i="9"/>
  <c r="E11" i="9"/>
  <c r="F10" i="9"/>
  <c r="E10" i="9"/>
  <c r="F9" i="9"/>
  <c r="E9" i="9"/>
  <c r="F8" i="9"/>
  <c r="E8" i="9"/>
  <c r="F48" i="8"/>
  <c r="E48" i="8"/>
  <c r="F47" i="8"/>
  <c r="E47" i="8"/>
  <c r="F46" i="8"/>
  <c r="E46" i="8"/>
  <c r="F45" i="8"/>
  <c r="E45" i="8"/>
  <c r="F44" i="8"/>
  <c r="E44" i="8"/>
  <c r="F43" i="8"/>
  <c r="E43" i="8"/>
  <c r="F42" i="8"/>
  <c r="E42" i="8"/>
  <c r="F41" i="8"/>
  <c r="E41" i="8"/>
  <c r="F40" i="8"/>
  <c r="E40" i="8"/>
  <c r="F39" i="8"/>
  <c r="E39" i="8"/>
  <c r="F38" i="8"/>
  <c r="E38" i="8"/>
  <c r="F37" i="8"/>
  <c r="E37" i="8"/>
  <c r="F36" i="8"/>
  <c r="E36" i="8"/>
  <c r="F35" i="8"/>
  <c r="E35" i="8"/>
  <c r="F34" i="8"/>
  <c r="E34" i="8"/>
  <c r="F33" i="8"/>
  <c r="E33" i="8"/>
  <c r="F32" i="8"/>
  <c r="E32" i="8"/>
  <c r="F31" i="8"/>
  <c r="E31" i="8"/>
  <c r="F30" i="8"/>
  <c r="E30" i="8"/>
  <c r="F29" i="8"/>
  <c r="E29" i="8"/>
  <c r="F28" i="8"/>
  <c r="E28" i="8"/>
  <c r="F27" i="8"/>
  <c r="E27" i="8"/>
  <c r="F26" i="8"/>
  <c r="E26" i="8"/>
  <c r="F25" i="8"/>
  <c r="E25" i="8"/>
  <c r="F24" i="8"/>
  <c r="E24" i="8"/>
  <c r="F23" i="8"/>
  <c r="E23" i="8"/>
  <c r="F22" i="8"/>
  <c r="E22" i="8"/>
  <c r="F21" i="8"/>
  <c r="E21" i="8"/>
  <c r="F20" i="8"/>
  <c r="E20" i="8"/>
  <c r="F19" i="8"/>
  <c r="E19" i="8"/>
  <c r="F18" i="8"/>
  <c r="E18" i="8"/>
  <c r="F17" i="8"/>
  <c r="E17" i="8"/>
  <c r="F16" i="8"/>
  <c r="E16" i="8"/>
  <c r="F15" i="8"/>
  <c r="E15" i="8"/>
  <c r="F14" i="8"/>
  <c r="E14" i="8"/>
  <c r="F13" i="8"/>
  <c r="E13" i="8"/>
  <c r="F12" i="8"/>
  <c r="E12" i="8"/>
  <c r="F11" i="8"/>
  <c r="E11" i="8"/>
  <c r="F10" i="8"/>
  <c r="E10" i="8"/>
  <c r="F9" i="8"/>
  <c r="E9" i="8"/>
  <c r="F8" i="8"/>
  <c r="E8" i="8"/>
  <c r="G39" i="3"/>
  <c r="F39" i="3"/>
  <c r="F35" i="3"/>
  <c r="G35" i="3"/>
  <c r="F36" i="3"/>
  <c r="G36" i="3"/>
  <c r="F32" i="3"/>
  <c r="G32" i="3"/>
  <c r="F33" i="3"/>
  <c r="G33" i="3"/>
  <c r="F30" i="6"/>
  <c r="E30" i="6"/>
  <c r="F29" i="6"/>
  <c r="E29" i="6"/>
  <c r="F28" i="6"/>
  <c r="E28" i="6"/>
  <c r="F27" i="6"/>
  <c r="E27" i="6"/>
  <c r="F26" i="6"/>
  <c r="E26" i="6"/>
  <c r="F25" i="6"/>
  <c r="E25" i="6"/>
  <c r="F24" i="6"/>
  <c r="E24" i="6"/>
  <c r="F23" i="6"/>
  <c r="E23" i="6"/>
  <c r="F22" i="6"/>
  <c r="E22" i="6"/>
  <c r="F21" i="6"/>
  <c r="E21" i="6"/>
  <c r="F20" i="6"/>
  <c r="E20" i="6"/>
  <c r="F19" i="6"/>
  <c r="E19" i="6"/>
  <c r="F18" i="6"/>
  <c r="E18" i="6"/>
  <c r="F17" i="6"/>
  <c r="E17" i="6"/>
  <c r="F16" i="6"/>
  <c r="E16" i="6"/>
  <c r="F15" i="6"/>
  <c r="E15" i="6"/>
  <c r="E14" i="6"/>
  <c r="D14" i="6"/>
  <c r="F14" i="6" s="1"/>
  <c r="F13" i="6"/>
  <c r="E13" i="6"/>
  <c r="F12" i="6"/>
  <c r="E12" i="6"/>
  <c r="F11" i="6"/>
  <c r="E11" i="6"/>
  <c r="F10" i="6"/>
  <c r="E10" i="6"/>
  <c r="F9" i="6"/>
  <c r="E9" i="6"/>
  <c r="F8" i="6"/>
  <c r="E8" i="6"/>
  <c r="F39" i="5"/>
  <c r="E39" i="5"/>
  <c r="F38" i="5"/>
  <c r="E38" i="5"/>
  <c r="F37" i="5"/>
  <c r="E37" i="5"/>
  <c r="F36" i="5"/>
  <c r="E36" i="5"/>
  <c r="F35" i="5"/>
  <c r="E35" i="5"/>
  <c r="F34" i="5"/>
  <c r="E34" i="5"/>
  <c r="F33" i="5"/>
  <c r="E33" i="5"/>
  <c r="F32" i="5"/>
  <c r="E32" i="5"/>
  <c r="F31" i="5"/>
  <c r="E31" i="5"/>
  <c r="F30" i="5"/>
  <c r="E30" i="5"/>
  <c r="F29" i="5"/>
  <c r="E29" i="5"/>
  <c r="F28" i="5"/>
  <c r="E28" i="5"/>
  <c r="F27" i="5"/>
  <c r="E27" i="5"/>
  <c r="F26" i="5"/>
  <c r="E26" i="5"/>
  <c r="F25" i="5"/>
  <c r="E25" i="5"/>
  <c r="F24" i="5"/>
  <c r="E24" i="5"/>
  <c r="F23" i="5"/>
  <c r="E23" i="5"/>
  <c r="F22" i="5"/>
  <c r="E22" i="5"/>
  <c r="F21" i="5"/>
  <c r="E21" i="5"/>
  <c r="F20" i="5"/>
  <c r="E20" i="5"/>
  <c r="F19" i="5"/>
  <c r="E19" i="5"/>
  <c r="F18" i="5"/>
  <c r="E18" i="5"/>
  <c r="F17" i="5"/>
  <c r="E17" i="5"/>
  <c r="F16" i="5"/>
  <c r="E16" i="5"/>
  <c r="F15" i="5"/>
  <c r="E15" i="5"/>
  <c r="F14" i="5"/>
  <c r="E14" i="5"/>
  <c r="F13" i="5"/>
  <c r="E13" i="5"/>
  <c r="F12" i="5"/>
  <c r="E12" i="5"/>
  <c r="F11" i="5"/>
  <c r="E11" i="5"/>
  <c r="F10" i="5"/>
  <c r="E10" i="5"/>
  <c r="F9" i="5"/>
  <c r="E9" i="5"/>
  <c r="F30" i="3"/>
  <c r="G30" i="3"/>
  <c r="F28" i="3"/>
  <c r="G28" i="3"/>
  <c r="F27" i="3"/>
  <c r="G27" i="3"/>
  <c r="F26" i="3"/>
  <c r="G26" i="3"/>
  <c r="E15" i="3"/>
  <c r="F20" i="3"/>
  <c r="G20" i="3"/>
  <c r="D12" i="4"/>
  <c r="F38" i="3"/>
  <c r="G38" i="3"/>
  <c r="D18" i="4"/>
  <c r="G24" i="4"/>
  <c r="F24" i="4"/>
  <c r="F25" i="4" l="1"/>
  <c r="G25" i="4"/>
  <c r="G37" i="3"/>
  <c r="F37" i="3"/>
  <c r="F31" i="3"/>
  <c r="G31" i="3"/>
  <c r="E15" i="4"/>
  <c r="G27" i="4"/>
  <c r="F27" i="4"/>
  <c r="E26" i="4"/>
  <c r="D26" i="4"/>
  <c r="G23" i="4"/>
  <c r="F23" i="4"/>
  <c r="G19" i="4"/>
  <c r="F19" i="4"/>
  <c r="G18" i="4"/>
  <c r="D15" i="4"/>
  <c r="G14" i="4"/>
  <c r="F14" i="4"/>
  <c r="G13" i="4"/>
  <c r="F13" i="4"/>
  <c r="E12" i="4"/>
  <c r="D9" i="4"/>
  <c r="G11" i="4"/>
  <c r="F11" i="4"/>
  <c r="G10" i="4"/>
  <c r="F10" i="4"/>
  <c r="G8" i="4"/>
  <c r="F8" i="4"/>
  <c r="E7" i="4"/>
  <c r="E6" i="4" s="1"/>
  <c r="D7" i="4"/>
  <c r="D6" i="4" s="1"/>
  <c r="G40" i="3"/>
  <c r="F40" i="3"/>
  <c r="G34" i="3"/>
  <c r="F34" i="3"/>
  <c r="G29" i="3"/>
  <c r="F29" i="3"/>
  <c r="G25" i="3"/>
  <c r="F25" i="3"/>
  <c r="G24" i="3"/>
  <c r="F24" i="3"/>
  <c r="E23" i="3"/>
  <c r="D23" i="3"/>
  <c r="G22" i="3"/>
  <c r="F22" i="3"/>
  <c r="G21" i="3"/>
  <c r="F21" i="3"/>
  <c r="G19" i="3"/>
  <c r="F19" i="3"/>
  <c r="G18" i="3"/>
  <c r="F18" i="3"/>
  <c r="G17" i="3"/>
  <c r="F17" i="3"/>
  <c r="G16" i="3"/>
  <c r="F16" i="3"/>
  <c r="D15" i="3"/>
  <c r="G14" i="3"/>
  <c r="F14" i="3"/>
  <c r="G13" i="3"/>
  <c r="F13" i="3"/>
  <c r="E12" i="3"/>
  <c r="D12" i="3"/>
  <c r="G11" i="3"/>
  <c r="F11" i="3"/>
  <c r="G10" i="3"/>
  <c r="F10" i="3"/>
  <c r="G9" i="3"/>
  <c r="F9" i="3"/>
  <c r="G8" i="3"/>
  <c r="F8" i="3"/>
  <c r="E7" i="3"/>
  <c r="D7" i="3"/>
  <c r="F18" i="4" l="1"/>
  <c r="G12" i="3"/>
  <c r="G26" i="4"/>
  <c r="G6" i="4"/>
  <c r="F23" i="3"/>
  <c r="D6" i="3"/>
  <c r="D41" i="3" s="1"/>
  <c r="F7" i="3"/>
  <c r="F12" i="3"/>
  <c r="F26" i="4"/>
  <c r="F12" i="4"/>
  <c r="E9" i="4"/>
  <c r="F9" i="4" s="1"/>
  <c r="G12" i="4"/>
  <c r="F7" i="4"/>
  <c r="G23" i="3"/>
  <c r="G15" i="3"/>
  <c r="F15" i="3"/>
  <c r="E6" i="3"/>
  <c r="E41" i="3" s="1"/>
  <c r="E42" i="3" s="1"/>
  <c r="G7" i="3"/>
  <c r="G15" i="4"/>
  <c r="D28" i="4"/>
  <c r="F6" i="4"/>
  <c r="F15" i="4"/>
  <c r="G7" i="4"/>
  <c r="E28" i="4" l="1"/>
  <c r="E29" i="4" s="1"/>
  <c r="G9" i="4"/>
  <c r="G6" i="3"/>
  <c r="F6" i="3"/>
  <c r="D29" i="4"/>
  <c r="D42" i="3"/>
  <c r="G42" i="3" s="1"/>
  <c r="G41" i="3"/>
  <c r="F41" i="3"/>
  <c r="F42" i="3" l="1"/>
  <c r="G29" i="4"/>
  <c r="G28" i="4"/>
  <c r="F28" i="4"/>
  <c r="F29" i="4"/>
</calcChain>
</file>

<file path=xl/sharedStrings.xml><?xml version="1.0" encoding="utf-8"?>
<sst xmlns="http://schemas.openxmlformats.org/spreadsheetml/2006/main" count="326" uniqueCount="210">
  <si>
    <t>Аналіз виконання плану по доходах</t>
  </si>
  <si>
    <t>тис. грн.</t>
  </si>
  <si>
    <t>ККД</t>
  </si>
  <si>
    <t>Доходи</t>
  </si>
  <si>
    <t>Податок та збір на доходи фізичних осіб</t>
  </si>
  <si>
    <t>Рентна плата та плата за використання інших природних ресурсів</t>
  </si>
  <si>
    <t>Місцеві податки та збори, що сплачуються (перераховуються) згідно з Податковим кодексом України</t>
  </si>
  <si>
    <t>Податок на майно</t>
  </si>
  <si>
    <t>Інші надходження</t>
  </si>
  <si>
    <t>Плата за надання адміністративних послуг</t>
  </si>
  <si>
    <t>Базова дотація</t>
  </si>
  <si>
    <t>Освітня субвенція з державного бюджету місцевим бюджетам</t>
  </si>
  <si>
    <t>Всього</t>
  </si>
  <si>
    <t>% виконання</t>
  </si>
  <si>
    <t>Надходження коштів від відшкодування втрат сільськогосподарського і лісогосподарського виробництва</t>
  </si>
  <si>
    <t>Доходи від операцій з капіталом</t>
  </si>
  <si>
    <t>Кошти від відчуження майна, що належить Автономній Республіці Крим та майна, що перебуває в комунальній власності</t>
  </si>
  <si>
    <t>Інші субвенції з місцевого бюджету</t>
  </si>
  <si>
    <t>Порівняльний аналіз виконання дохідної частини бюджету Широківської сільської ТГ</t>
  </si>
  <si>
    <t>Загальний фонд</t>
  </si>
  <si>
    <t>Відхилення +/-</t>
  </si>
  <si>
    <t>Податкові надходження  </t>
  </si>
  <si>
    <t>Податки на доходи, податки на прибуток, податки на збільшення ринкової вартості  </t>
  </si>
  <si>
    <t>Податок на прибуток підприємств  </t>
  </si>
  <si>
    <t>Внутрішні податки на товари та послуги  (акцизний податок)</t>
  </si>
  <si>
    <t>Єдиний податок  </t>
  </si>
  <si>
    <t>Неподаткові надходження  </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</si>
  <si>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часика</t>
  </si>
  <si>
    <t>Інші надходження  </t>
  </si>
  <si>
    <t>Державне мито  </t>
  </si>
  <si>
    <t>Офіційні трансферти  </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</si>
  <si>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</si>
  <si>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</si>
  <si>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Всього без урахування трансфертів</t>
  </si>
  <si>
    <t>Спеціальний фонд</t>
  </si>
  <si>
    <t>станом на 01.07.2018 року</t>
  </si>
  <si>
    <t>Інші податки та збори </t>
  </si>
  <si>
    <t>Екологічний податок </t>
  </si>
  <si>
    <t>Власні надходження бюджетних установ  </t>
  </si>
  <si>
    <t>Надходження від плати за послуги, що надаються бюджетними установами згідно із законодавством </t>
  </si>
  <si>
    <t>Інші джерела власних надходжень бюджетних установ  </t>
  </si>
  <si>
    <t>Доходи від операцій з капіталом  </t>
  </si>
  <si>
    <t>Кошти від продажу землі  </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</si>
  <si>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</si>
  <si>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реалізацію проектів (об`єктів, заходів), спрямованих на ліквідацію наслідків збройної агресії, за рахунок відповідної субвенції з державного бюджету</t>
  </si>
  <si>
    <t>Субвенція з місцевого бюджету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вплив на життєдіяльність населення</t>
  </si>
  <si>
    <t>Цільові фонди  </t>
  </si>
  <si>
    <t>Цільові фонди, утворені Верховною Радою Автономної Республіки Крим, органами місцевого самоврядування та місцевими органами виконавчої влади  </t>
  </si>
  <si>
    <t>Інші дотації з місцевого бюджету</t>
  </si>
  <si>
    <t>Факт за 2023 рік</t>
  </si>
  <si>
    <t>Факт за                              2024 рік</t>
  </si>
  <si>
    <t>Субвенція з місцевого бюджету на створення мережі спеціалізованих служб підтримки осіб, які постраждали від домашнього насильства та/або насильства за ознакою статі за рахунок відповідної субвенції з державного бюджету</t>
  </si>
  <si>
    <t xml:space="preserve">Виконання дохідної частини бюджету Широківської сільської територіальної громади </t>
  </si>
  <si>
    <t>за 2024 рік</t>
  </si>
  <si>
    <t>загальний фонд</t>
  </si>
  <si>
    <t>тис. грн</t>
  </si>
  <si>
    <t>0852300000 - Бюджет Широкiвської сiльської територiальної громади</t>
  </si>
  <si>
    <t xml:space="preserve"> Уточнений річний план</t>
  </si>
  <si>
    <t>Факт</t>
  </si>
  <si>
    <t>-/+ відхилення</t>
  </si>
  <si>
    <t>Податкові надходження</t>
  </si>
  <si>
    <t>Податки на доходи, податки на прибуток, податки на збільшення ринкової вартості</t>
  </si>
  <si>
    <t>Податок на прибуток підприємств</t>
  </si>
  <si>
    <t xml:space="preserve">Внутрішні податки на товари та послуги (акцизний податок) </t>
  </si>
  <si>
    <t>Єдиний податок</t>
  </si>
  <si>
    <t>Неподаткові надходження</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</si>
  <si>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t>
  </si>
  <si>
    <t>Державне мито</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</si>
  <si>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t>
  </si>
  <si>
    <t>Офіційні трансферти</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</si>
  <si>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t>
  </si>
  <si>
    <t>Субвенція з державного бюджету місцевим бюджетам на облаштування безпечних умов у закладах, що надають загальну середню освіту</t>
  </si>
  <si>
    <t>Субвенція з державного бюджету місцевим бюджетам на забезпечення харчуванням учнів початкових класів закладів загальної середньої освіти</t>
  </si>
  <si>
    <t>Субвенція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</si>
  <si>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</si>
  <si>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Субвенція з місцевого бюджету за рахунок залишку коштів освітньої субвенції, що утворився на початок бюджетного періоду</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</si>
  <si>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</si>
  <si>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</si>
  <si>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t>
  </si>
  <si>
    <t>ВСЬОГО</t>
  </si>
  <si>
    <t>спеціальний фонд</t>
  </si>
  <si>
    <t>Інші податки та збори</t>
  </si>
  <si>
    <t>Екологічний податок</t>
  </si>
  <si>
    <t>Власні надходження бюджетних установ</t>
  </si>
  <si>
    <t>Надходження від плати за послуги, що надаються бюджетними установами згідно із законодавством</t>
  </si>
  <si>
    <t>Інші джерела власних надходжень бюджетних установ</t>
  </si>
  <si>
    <t>Кошти від продажу землі</t>
  </si>
  <si>
    <t>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t>
  </si>
  <si>
    <t>Субвенція з місцевого бюджету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t>
  </si>
  <si>
    <t>Цільові фонди</t>
  </si>
  <si>
    <t>Цільові фонди, утворені Верховною Радою Автономної Республіки Крим, органами місцевого самоврядування та місцевими органами виконавчої влади</t>
  </si>
  <si>
    <t>Субвенція з місцевого бюджету на облаштування безпечних умов в закладах загальної середньої освіти за рахунок відповідної субвенції з державного бюджету</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</si>
  <si>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субвенціїз державного бюджету</t>
  </si>
  <si>
    <t>Код</t>
  </si>
  <si>
    <t>Показник</t>
  </si>
  <si>
    <t>0110150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</si>
  <si>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</si>
  <si>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0111021</t>
  </si>
  <si>
    <t>Надання загальної середньої освіти закладами загальної середньої освіти за рахунок коштів місцевого бюджету</t>
  </si>
  <si>
    <t>0111031</t>
  </si>
  <si>
    <t>Надання загальної середньої освіти закладами загальної середньої освіти за рахунок освітньої субвенції</t>
  </si>
  <si>
    <t>0111061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</si>
  <si>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</si>
  <si>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0111210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</si>
  <si>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</si>
  <si>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0111291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</si>
  <si>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t>
  </si>
  <si>
    <t>0111403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</si>
  <si>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</si>
  <si>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0112010</t>
  </si>
  <si>
    <t>Багатопрофільна стаціонарна медична допомога населенню</t>
  </si>
  <si>
    <t>0112151</t>
  </si>
  <si>
    <t>Забезпечення діяльності інших закладів у сфері охорони здоров`я</t>
  </si>
  <si>
    <t>0112152</t>
  </si>
  <si>
    <t>Інші програми та заходи у сфері охорони здоров`я</t>
  </si>
  <si>
    <t>0113031</t>
  </si>
  <si>
    <t>Надання інших пільг окремим категоріям громадян відповідно до законодавства</t>
  </si>
  <si>
    <t>0113032</t>
  </si>
  <si>
    <t>Надання пільг окремим категоріям громадян з оплати послуг зв`язку</t>
  </si>
  <si>
    <t>0113090</t>
  </si>
  <si>
    <t>Видатки на поховання учасників бойових дій та осіб з інвалідністю внаслідок війни</t>
  </si>
  <si>
    <t>0113112</t>
  </si>
  <si>
    <t>Заходи державної політики з питань дітей та їх соціального захисту</t>
  </si>
  <si>
    <t>0113140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</si>
  <si>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</si>
  <si>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0113160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</si>
  <si>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</si>
  <si>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</si>
  <si>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</si>
  <si>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0113230</t>
  </si>
  <si>
    <t>Видатки, пов`язані з наданням підтримки внутрішньо перемішеним та/або евакуйованим особам у зв`язку із введенням воєнного стану</t>
  </si>
  <si>
    <t>0113241</t>
  </si>
  <si>
    <t>Забезпечення діяльності інших закладів у сфері соціального захисту і соціального забезпечення</t>
  </si>
  <si>
    <t>0113242</t>
  </si>
  <si>
    <t>Інші заходи у сфері соціального захисту і соціального забезпечення</t>
  </si>
  <si>
    <t>0114081</t>
  </si>
  <si>
    <t>Забезпечення діяльності інших закладів в галузі культури і мистецтва</t>
  </si>
  <si>
    <t>0116011</t>
  </si>
  <si>
    <t>Експлуатація та технічне обслуговування житлового фонду</t>
  </si>
  <si>
    <t>0116020</t>
  </si>
  <si>
    <t>Забезпечення функціонування підприємств, установ та організацій, що виробляють, виконують та/або надають житлово-комунальні послуги</t>
  </si>
  <si>
    <t>0116030</t>
  </si>
  <si>
    <t>Організація благоустрою населених пунктів</t>
  </si>
  <si>
    <t>0117130</t>
  </si>
  <si>
    <t>Здійснення заходів із землеустрою</t>
  </si>
  <si>
    <t>0117680</t>
  </si>
  <si>
    <t>Членські внески до асоціацій органів місцевого самоврядування</t>
  </si>
  <si>
    <t>0117693</t>
  </si>
  <si>
    <t>Інші заходи, пов`язані з економічною діяльністю</t>
  </si>
  <si>
    <t>0118110</t>
  </si>
  <si>
    <t>Заходи із запобігання та ліквідації надзвичайних ситуацій та наслідків стихійного лиха</t>
  </si>
  <si>
    <t>0118130</t>
  </si>
  <si>
    <t>Забезпечення діяльності місцевої та добровільної пожежної охорони</t>
  </si>
  <si>
    <t>0118240</t>
  </si>
  <si>
    <t>Заходи та роботи з територіальної оборони</t>
  </si>
  <si>
    <t>0118420</t>
  </si>
  <si>
    <t>Інші заходи у сфері засобів масової інформації</t>
  </si>
  <si>
    <t>0119150</t>
  </si>
  <si>
    <t>0119380</t>
  </si>
  <si>
    <t>0119770</t>
  </si>
  <si>
    <t>0119800</t>
  </si>
  <si>
    <t>Субвенція з місцевого бюджету державному бюджету на виконання програм соціально-економічного розвитку регіонів</t>
  </si>
  <si>
    <t>0910160</t>
  </si>
  <si>
    <t>Керівництво і управління у відповідній сфері у містах (місті Києві), селищах, селах, територіальних громадах</t>
  </si>
  <si>
    <t>1610160</t>
  </si>
  <si>
    <t>1616030</t>
  </si>
  <si>
    <t>3710160</t>
  </si>
  <si>
    <t>3718710</t>
  </si>
  <si>
    <t>Резервний фонд місцевого бюджету</t>
  </si>
  <si>
    <t xml:space="preserve"> </t>
  </si>
  <si>
    <t xml:space="preserve">Усього </t>
  </si>
  <si>
    <t>Аналіз фінансування установ Широківської сільської територіальної громади</t>
  </si>
  <si>
    <t>План на рік з урахуванням змін</t>
  </si>
  <si>
    <t>Касові видатки за звітний період</t>
  </si>
  <si>
    <t>Залишки планна період відносно касових</t>
  </si>
  <si>
    <t xml:space="preserve">% виконання </t>
  </si>
  <si>
    <t>0111181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</si>
  <si>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</si>
  <si>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0111182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</si>
  <si>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</si>
  <si>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0111241</t>
  </si>
  <si>
    <t>Співфінансування заходів, що реалізуються за рахунок субвенції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t>
  </si>
  <si>
    <t>0111242</t>
  </si>
  <si>
    <t>Виконання заходів щодо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 за рахунок субвенції з державного бюджету місцевим бюджетам</t>
  </si>
  <si>
    <t>0111261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</si>
  <si>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</si>
  <si>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0111262</t>
  </si>
  <si>
    <t>Виконання заходів щодо облаштування безпечних умов у закладах, що надають загальну середню освіту, за рахунок субвенції з державного бюджету місцевим бюджетам</t>
  </si>
  <si>
    <t>0111292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</si>
  <si>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t>
  </si>
  <si>
    <t>0113124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</si>
  <si>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</si>
  <si>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0113210</t>
  </si>
  <si>
    <t>0117321</t>
  </si>
  <si>
    <t>Будівництво освітніх установ та закладів</t>
  </si>
  <si>
    <t>0117330</t>
  </si>
  <si>
    <t>Будівництво інших об`єктів комунальної власності</t>
  </si>
  <si>
    <t>0117383</t>
  </si>
  <si>
    <t>Реалізація проектів (об`єктів, заходів) за рахунок коштів фонду ліквідації наслідків збройної агресії</t>
  </si>
  <si>
    <t>0117384</t>
  </si>
  <si>
    <t>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</si>
  <si>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0117461</t>
  </si>
  <si>
    <t>Утримання та розвиток автомобільних доріг та дорожньої інфраструктури за рахунок коштів місцевого бюджету</t>
  </si>
  <si>
    <t>0117660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</si>
  <si>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</si>
  <si>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0117691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</si>
  <si>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t>
  </si>
  <si>
    <t>0118312</t>
  </si>
  <si>
    <t>Утилізація відходів</t>
  </si>
  <si>
    <t>0119580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</si>
</sst>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0" x14ac:knownFonts="1">
    <font>
      <sz val="11"/>
      <color theme="1"/>
      <name val="Calibri"/>
      <family val="2"/>
      <charset val="204"/>
      <scheme val="minor"/>
    </font>
    <font>
      <sz val="11"/>
      <color theme="1"/>
      <name val="Calibri"/>
      <family val="2"/>
      <charset val="204"/>
      <scheme val="minor"/>
    </font>
    <font>
      <b/>
      <sz val="11"/>
      <color theme="1"/>
      <name val="Times New Roman"/>
      <family val="1"/>
      <charset val="204"/>
    </font>
    <font>
      <sz val="11"/>
      <color theme="1"/>
      <name val="Times New Roman"/>
      <family val="1"/>
      <charset val="204"/>
    </font>
    <font>
      <sz val="10"/>
      <color theme="1"/>
      <name val="Calibri"/>
      <family val="2"/>
      <charset val="204"/>
      <scheme val="minor"/>
    </font>
    <font>
      <b/>
      <sz val="10"/>
      <color theme="1"/>
      <name val="Times New Roman"/>
      <family val="1"/>
      <charset val="204"/>
    </font>
    <font>
      <b/>
      <sz val="10"/>
      <color theme="1"/>
      <name val="Calibri"/>
      <family val="2"/>
      <charset val="204"/>
      <scheme val="minor"/>
    </font>
    <font>
      <sz val="10"/>
      <color theme="1"/>
      <name val="Times New Roman"/>
      <family val="1"/>
      <charset val="204"/>
    </font>
    <font>
      <sz val="12"/>
      <color theme="1"/>
      <name val="Times New Roman"/>
      <family val="1"/>
      <charset val="204"/>
    </font>
    <font>
      <sz val="10"/>
      <name val="Arial"/>
      <family val="2"/>
      <charset val="204"/>
    </font>
    <font>
      <sz val="10"/>
      <name val="Arial"/>
      <charset val="204"/>
    </font>
    <font>
      <b/>
      <sz val="12"/>
      <color theme="1"/>
      <name val="Times New Roman"/>
      <family val="1"/>
      <charset val="204"/>
    </font>
    <font>
      <b/>
      <sz val="11"/>
      <color theme="1"/>
      <name val="Calibri"/>
      <family val="2"/>
      <charset val="204"/>
      <scheme val="minor"/>
    </font>
    <font>
      <b/>
      <sz val="14"/>
      <color theme="1"/>
      <name val="Times New Roman"/>
      <family val="1"/>
      <charset val="204"/>
    </font>
    <font>
      <b/>
      <sz val="10"/>
      <name val="Arial"/>
      <family val="2"/>
    </font>
    <font>
      <b/>
      <sz val="10"/>
      <name val="Times New Roman"/>
      <family val="1"/>
    </font>
    <font>
      <b/>
      <sz val="12"/>
      <name val="Times New Roman"/>
      <family val="1"/>
      <charset val="204"/>
    </font>
    <font>
      <sz val="11"/>
      <name val="Times New Roman"/>
      <family val="1"/>
      <charset val="204"/>
    </font>
    <font>
      <b/>
      <sz val="11"/>
      <name val="Times New Roman"/>
      <family val="1"/>
      <charset val="204"/>
    </font>
    <font>
      <b/>
      <sz val="10"/>
      <name val="Arial"/>
      <family val="2"/>
      <charset val="204"/>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9" fillId="0" borderId="0"/>
    <xf numFmtId="0" fontId="10" fillId="0" borderId="0"/>
  </cellStyleXfs>
  <cellXfs count="109">
    <xf numFmtId="0" fontId="0" fillId="0" borderId="0" xfId="0"/>
    <xf numFmtId="0" fontId="3" fillId="0" borderId="1" xfId="0" applyFont="1" applyBorder="1" applyAlignment="1">
      <alignment horizontal="center" vertical="center"/>
    </xf>
    <xf numFmtId="0" fontId="3" fillId="0" borderId="1" xfId="0" applyFont="1" applyBorder="1" applyAlignment="1">
      <alignment wrapText="1"/>
    </xf>
    <xf numFmtId="0" fontId="5" fillId="0" borderId="0" xfId="1" applyFont="1" applyAlignment="1">
      <alignment horizontal="center"/>
    </xf>
    <xf numFmtId="0" fontId="6" fillId="0" borderId="0" xfId="1" applyFont="1" applyAlignment="1">
      <alignment horizontal="center"/>
    </xf>
    <xf numFmtId="0" fontId="4" fillId="0" borderId="0" xfId="1"/>
    <xf numFmtId="0" fontId="7" fillId="0" borderId="0" xfId="1" applyFont="1"/>
    <xf numFmtId="0" fontId="7" fillId="0" borderId="0" xfId="1" applyFont="1" applyAlignment="1">
      <alignment horizontal="center"/>
    </xf>
    <xf numFmtId="0" fontId="8" fillId="0" borderId="0" xfId="1" applyFont="1" applyAlignment="1">
      <alignment horizontal="center"/>
    </xf>
    <xf numFmtId="0" fontId="3" fillId="0" borderId="1" xfId="1" applyFont="1" applyBorder="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4" borderId="1" xfId="1" applyFont="1" applyFill="1" applyBorder="1" applyAlignment="1">
      <alignment horizontal="center"/>
    </xf>
    <xf numFmtId="0" fontId="2" fillId="4" borderId="1" xfId="1" applyFont="1" applyFill="1" applyBorder="1" applyAlignment="1">
      <alignment wrapText="1"/>
    </xf>
    <xf numFmtId="164" fontId="2" fillId="4" borderId="1" xfId="1" applyNumberFormat="1" applyFont="1" applyFill="1" applyBorder="1" applyAlignment="1">
      <alignment horizontal="center"/>
    </xf>
    <xf numFmtId="4" fontId="4" fillId="0" borderId="0" xfId="1" applyNumberFormat="1"/>
    <xf numFmtId="0" fontId="2" fillId="0" borderId="1" xfId="1" applyFont="1" applyBorder="1" applyAlignment="1">
      <alignment horizontal="center"/>
    </xf>
    <xf numFmtId="0" fontId="2" fillId="0" borderId="1" xfId="1" applyFont="1" applyBorder="1" applyAlignment="1">
      <alignment wrapText="1"/>
    </xf>
    <xf numFmtId="164" fontId="2" fillId="3" borderId="1" xfId="1" applyNumberFormat="1" applyFont="1" applyFill="1" applyBorder="1" applyAlignment="1">
      <alignment horizontal="center"/>
    </xf>
    <xf numFmtId="164" fontId="2" fillId="0" borderId="1" xfId="1" applyNumberFormat="1" applyFont="1" applyBorder="1" applyAlignment="1">
      <alignment horizontal="center"/>
    </xf>
    <xf numFmtId="0" fontId="3" fillId="0" borderId="1" xfId="1" applyFont="1" applyBorder="1" applyAlignment="1">
      <alignment horizontal="center"/>
    </xf>
    <xf numFmtId="0" fontId="3" fillId="0" borderId="1" xfId="1" applyFont="1" applyBorder="1" applyAlignment="1">
      <alignment wrapText="1"/>
    </xf>
    <xf numFmtId="164" fontId="3" fillId="3" borderId="1" xfId="1" applyNumberFormat="1" applyFont="1" applyFill="1" applyBorder="1" applyAlignment="1">
      <alignment horizontal="center"/>
    </xf>
    <xf numFmtId="164" fontId="3" fillId="0" borderId="1" xfId="1" applyNumberFormat="1" applyFont="1" applyBorder="1" applyAlignment="1">
      <alignment horizontal="center"/>
    </xf>
    <xf numFmtId="0" fontId="1" fillId="0" borderId="0" xfId="1" applyFont="1"/>
    <xf numFmtId="0" fontId="2" fillId="3" borderId="1" xfId="1" applyFont="1" applyFill="1" applyBorder="1" applyAlignment="1">
      <alignment horizontal="center"/>
    </xf>
    <xf numFmtId="0" fontId="2" fillId="3" borderId="1" xfId="1" applyFont="1" applyFill="1" applyBorder="1" applyAlignment="1">
      <alignment wrapText="1"/>
    </xf>
    <xf numFmtId="0" fontId="3" fillId="0" borderId="1" xfId="1" applyFont="1" applyBorder="1" applyAlignment="1">
      <alignment horizontal="center" vertical="center"/>
    </xf>
    <xf numFmtId="164" fontId="2" fillId="2" borderId="1" xfId="1" applyNumberFormat="1" applyFont="1" applyFill="1" applyBorder="1" applyAlignment="1">
      <alignment horizontal="center"/>
    </xf>
    <xf numFmtId="0" fontId="4" fillId="0" borderId="0" xfId="1" applyAlignment="1">
      <alignment horizontal="center"/>
    </xf>
    <xf numFmtId="0" fontId="4" fillId="3" borderId="0" xfId="1" applyFill="1" applyAlignment="1">
      <alignment horizontal="center"/>
    </xf>
    <xf numFmtId="0" fontId="7" fillId="0" borderId="1" xfId="1" applyFont="1" applyBorder="1"/>
    <xf numFmtId="0" fontId="2" fillId="5" borderId="1" xfId="1" applyFont="1" applyFill="1" applyBorder="1" applyAlignment="1">
      <alignment horizontal="center"/>
    </xf>
    <xf numFmtId="0" fontId="2" fillId="5" borderId="1" xfId="1" applyFont="1" applyFill="1" applyBorder="1" applyAlignment="1">
      <alignment wrapText="1"/>
    </xf>
    <xf numFmtId="164" fontId="2" fillId="5" borderId="1" xfId="1" applyNumberFormat="1" applyFont="1" applyFill="1" applyBorder="1" applyAlignment="1">
      <alignment horizontal="center"/>
    </xf>
    <xf numFmtId="0" fontId="2" fillId="0" borderId="1" xfId="1" applyFont="1" applyBorder="1"/>
    <xf numFmtId="0" fontId="6" fillId="0" borderId="0" xfId="1" applyFont="1"/>
    <xf numFmtId="164" fontId="3" fillId="5" borderId="1" xfId="1" applyNumberFormat="1" applyFont="1" applyFill="1" applyBorder="1" applyAlignment="1">
      <alignment horizontal="center"/>
    </xf>
    <xf numFmtId="0" fontId="12" fillId="0" borderId="0" xfId="0" applyFont="1" applyAlignment="1">
      <alignment horizontal="center"/>
    </xf>
    <xf numFmtId="0" fontId="3" fillId="0" borderId="0" xfId="0" applyFont="1" applyAlignment="1">
      <alignment horizontal="center" vertical="center"/>
    </xf>
    <xf numFmtId="0" fontId="3" fillId="0" borderId="0" xfId="0" applyFont="1"/>
    <xf numFmtId="0" fontId="3" fillId="0" borderId="0" xfId="0" applyFont="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wrapText="1"/>
    </xf>
    <xf numFmtId="164" fontId="2" fillId="0" borderId="1" xfId="0" applyNumberFormat="1" applyFont="1" applyBorder="1"/>
    <xf numFmtId="165" fontId="2" fillId="0" borderId="1" xfId="0" applyNumberFormat="1" applyFont="1" applyBorder="1"/>
    <xf numFmtId="0" fontId="12" fillId="0" borderId="0" xfId="0" applyFont="1"/>
    <xf numFmtId="164" fontId="3" fillId="0" borderId="1" xfId="0" applyNumberFormat="1" applyFont="1" applyBorder="1"/>
    <xf numFmtId="165" fontId="3" fillId="0" borderId="1" xfId="0" applyNumberFormat="1" applyFont="1" applyBorder="1"/>
    <xf numFmtId="164" fontId="2" fillId="6" borderId="1" xfId="0" applyNumberFormat="1" applyFont="1" applyFill="1" applyBorder="1"/>
    <xf numFmtId="165" fontId="2" fillId="6" borderId="1" xfId="0" applyNumberFormat="1" applyFont="1" applyFill="1" applyBorder="1"/>
    <xf numFmtId="0" fontId="0" fillId="0" borderId="0" xfId="0" applyAlignment="1">
      <alignment horizontal="center" vertical="center"/>
    </xf>
    <xf numFmtId="0" fontId="2" fillId="0" borderId="1" xfId="0" applyFont="1" applyBorder="1" applyAlignment="1">
      <alignment horizontal="center"/>
    </xf>
    <xf numFmtId="0" fontId="3" fillId="0" borderId="1" xfId="0" applyFont="1" applyBorder="1" applyAlignment="1">
      <alignment vertical="center" wrapText="1"/>
    </xf>
    <xf numFmtId="0" fontId="3" fillId="0" borderId="1" xfId="1" applyFont="1" applyBorder="1" applyAlignment="1">
      <alignment vertical="center" wrapText="1"/>
    </xf>
    <xf numFmtId="0" fontId="2" fillId="0" borderId="1" xfId="0" applyFont="1" applyBorder="1" applyAlignment="1">
      <alignment vertical="center" wrapText="1"/>
    </xf>
    <xf numFmtId="0" fontId="10" fillId="0" borderId="0" xfId="3" applyAlignment="1">
      <alignment horizontal="center"/>
    </xf>
    <xf numFmtId="0" fontId="10" fillId="0" borderId="0" xfId="3" applyAlignment="1">
      <alignment wrapText="1"/>
    </xf>
    <xf numFmtId="0" fontId="10" fillId="0" borderId="0" xfId="3"/>
    <xf numFmtId="0" fontId="14" fillId="0" borderId="0" xfId="3" applyFont="1" applyAlignment="1">
      <alignment horizontal="center"/>
    </xf>
    <xf numFmtId="4" fontId="10" fillId="0" borderId="0" xfId="3" applyNumberFormat="1" applyAlignment="1">
      <alignment vertical="center"/>
    </xf>
    <xf numFmtId="0" fontId="10" fillId="0" borderId="0" xfId="3" applyAlignment="1">
      <alignment horizontal="center" vertical="center"/>
    </xf>
    <xf numFmtId="0" fontId="10" fillId="0" borderId="0" xfId="3" applyAlignment="1">
      <alignment vertical="center" wrapText="1"/>
    </xf>
    <xf numFmtId="0" fontId="17" fillId="0" borderId="0" xfId="3" applyFont="1" applyAlignment="1">
      <alignment horizontal="center"/>
    </xf>
    <xf numFmtId="0" fontId="17" fillId="0" borderId="0" xfId="3" applyFont="1" applyAlignment="1">
      <alignment wrapText="1"/>
    </xf>
    <xf numFmtId="0" fontId="17" fillId="0" borderId="0" xfId="3" applyFont="1"/>
    <xf numFmtId="0" fontId="17" fillId="0" borderId="0" xfId="3" applyFont="1" applyAlignment="1">
      <alignment horizontal="right"/>
    </xf>
    <xf numFmtId="0" fontId="18" fillId="0" borderId="1" xfId="3" applyFont="1" applyBorder="1" applyAlignment="1">
      <alignment horizontal="center" vertical="center" wrapText="1"/>
    </xf>
    <xf numFmtId="0" fontId="17" fillId="0" borderId="1" xfId="3" applyFont="1" applyBorder="1" applyAlignment="1">
      <alignment horizontal="center" vertical="center"/>
    </xf>
    <xf numFmtId="0" fontId="17" fillId="0" borderId="1" xfId="3" applyFont="1" applyBorder="1" applyAlignment="1">
      <alignment vertical="center" wrapText="1"/>
    </xf>
    <xf numFmtId="164" fontId="17" fillId="0" borderId="1" xfId="3" applyNumberFormat="1" applyFont="1" applyBorder="1" applyAlignment="1">
      <alignment vertical="center"/>
    </xf>
    <xf numFmtId="164" fontId="17" fillId="3" borderId="1" xfId="3" applyNumberFormat="1" applyFont="1" applyFill="1" applyBorder="1" applyAlignment="1">
      <alignment vertical="center"/>
    </xf>
    <xf numFmtId="0" fontId="18" fillId="6" borderId="1" xfId="3" applyFont="1" applyFill="1" applyBorder="1" applyAlignment="1">
      <alignment horizontal="center" vertical="center"/>
    </xf>
    <xf numFmtId="0" fontId="18" fillId="6" borderId="1" xfId="3" applyFont="1" applyFill="1" applyBorder="1" applyAlignment="1">
      <alignment vertical="center" wrapText="1"/>
    </xf>
    <xf numFmtId="164" fontId="18" fillId="6" borderId="1" xfId="3" applyNumberFormat="1" applyFont="1" applyFill="1" applyBorder="1" applyAlignment="1">
      <alignment vertical="center"/>
    </xf>
    <xf numFmtId="164" fontId="10" fillId="0" borderId="0" xfId="3" applyNumberFormat="1"/>
    <xf numFmtId="0" fontId="9" fillId="0" borderId="0" xfId="2" applyAlignment="1">
      <alignment horizontal="center"/>
    </xf>
    <xf numFmtId="0" fontId="9" fillId="0" borderId="0" xfId="2" applyAlignment="1">
      <alignment wrapText="1"/>
    </xf>
    <xf numFmtId="0" fontId="9" fillId="0" borderId="0" xfId="2"/>
    <xf numFmtId="0" fontId="9" fillId="0" borderId="0" xfId="2" applyAlignment="1">
      <alignment horizontal="right"/>
    </xf>
    <xf numFmtId="0" fontId="14" fillId="0" borderId="1" xfId="2" applyFont="1" applyBorder="1" applyAlignment="1">
      <alignment horizontal="center" vertical="center" wrapText="1"/>
    </xf>
    <xf numFmtId="0" fontId="14" fillId="0" borderId="0" xfId="2" applyFont="1" applyAlignment="1">
      <alignment horizontal="center"/>
    </xf>
    <xf numFmtId="0" fontId="15" fillId="0" borderId="1" xfId="2" applyFont="1" applyBorder="1" applyAlignment="1">
      <alignment horizontal="center" vertical="center" wrapText="1"/>
    </xf>
    <xf numFmtId="0" fontId="9" fillId="0" borderId="1" xfId="2" applyBorder="1" applyAlignment="1">
      <alignment horizontal="center" vertical="center"/>
    </xf>
    <xf numFmtId="0" fontId="9" fillId="0" borderId="1" xfId="2" applyBorder="1" applyAlignment="1">
      <alignment vertical="center" wrapText="1"/>
    </xf>
    <xf numFmtId="164" fontId="9" fillId="3" borderId="1" xfId="2" applyNumberFormat="1" applyFill="1" applyBorder="1" applyAlignment="1">
      <alignment vertical="center"/>
    </xf>
    <xf numFmtId="4" fontId="9" fillId="0" borderId="0" xfId="2" applyNumberFormat="1" applyAlignment="1">
      <alignment vertical="center"/>
    </xf>
    <xf numFmtId="0" fontId="9" fillId="0" borderId="0" xfId="2" applyAlignment="1">
      <alignment horizontal="center" vertical="center"/>
    </xf>
    <xf numFmtId="0" fontId="9" fillId="0" borderId="0" xfId="2" applyAlignment="1">
      <alignment vertical="center" wrapText="1"/>
    </xf>
    <xf numFmtId="0" fontId="19" fillId="6" borderId="1" xfId="2" applyFont="1" applyFill="1" applyBorder="1" applyAlignment="1">
      <alignment horizontal="center" vertical="center"/>
    </xf>
    <xf numFmtId="0" fontId="19" fillId="6" borderId="1" xfId="2" applyFont="1" applyFill="1" applyBorder="1" applyAlignment="1">
      <alignment vertical="center" wrapText="1"/>
    </xf>
    <xf numFmtId="164" fontId="19" fillId="6" borderId="1" xfId="2" applyNumberFormat="1" applyFont="1" applyFill="1" applyBorder="1" applyAlignment="1">
      <alignment vertical="center"/>
    </xf>
    <xf numFmtId="0" fontId="2" fillId="5" borderId="1"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 xfId="1" applyFont="1" applyFill="1" applyBorder="1" applyAlignment="1">
      <alignment vertical="center" wrapText="1"/>
    </xf>
    <xf numFmtId="0" fontId="2" fillId="0" borderId="1" xfId="1" applyFont="1" applyBorder="1" applyAlignment="1">
      <alignment vertical="center" wrapText="1"/>
    </xf>
    <xf numFmtId="0" fontId="2" fillId="6" borderId="1" xfId="0" applyFont="1" applyFill="1" applyBorder="1"/>
    <xf numFmtId="0" fontId="13"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5" fillId="0" borderId="1" xfId="0" quotePrefix="1" applyFont="1" applyBorder="1" applyAlignment="1">
      <alignment horizontal="center"/>
    </xf>
    <xf numFmtId="0" fontId="7" fillId="0" borderId="1" xfId="0" applyFont="1" applyBorder="1" applyAlignment="1">
      <alignment horizontal="center"/>
    </xf>
    <xf numFmtId="0" fontId="16" fillId="0" borderId="0" xfId="3" applyFont="1" applyAlignment="1">
      <alignment horizontal="center"/>
    </xf>
    <xf numFmtId="0" fontId="11" fillId="0" borderId="0" xfId="1" applyFont="1" applyAlignment="1">
      <alignment horizontal="center"/>
    </xf>
    <xf numFmtId="0" fontId="2" fillId="2" borderId="1" xfId="1" applyFont="1" applyFill="1" applyBorder="1"/>
    <xf numFmtId="0" fontId="3" fillId="0" borderId="1" xfId="1" applyFont="1" applyBorder="1"/>
  </cellXfs>
  <cellStyles count="4">
    <cellStyle name="Обычный" xfId="0" builtinId="0"/>
    <cellStyle name="Обычный 2" xfId="1" xr:uid="{831F9E21-0123-4738-A922-98F65F0AA2CC}"/>
    <cellStyle name="Обычный 2 2" xfId="2" xr:uid="{C4B94E48-AED5-49F4-A743-8AE80988F00A}"/>
    <cellStyle name="Обычный 2 3" xfId="3" xr:uid="{97C04826-919E-4199-A721-132D2277006C}"/>
  </cellStyles>
  <dxfs count="72">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0A82E-184A-4613-816C-CE81B30768D7}">
  <dimension ref="A3:I39"/>
  <sheetViews>
    <sheetView topLeftCell="A16" workbookViewId="0">
      <selection activeCell="A23" sqref="A23:B23"/>
    </sheetView>
  </sheetViews>
  <sheetFormatPr defaultRowHeight="15" x14ac:dyDescent="0.25"/>
  <cols>
    <col min="1" max="1" width="13.140625" style="53" customWidth="1"/>
    <col min="2" max="2" width="65.85546875" customWidth="1"/>
    <col min="3" max="3" width="18.85546875" customWidth="1"/>
    <col min="4" max="4" width="15.85546875" customWidth="1"/>
    <col min="5" max="5" width="13.85546875" customWidth="1"/>
    <col min="6" max="6" width="12.140625" customWidth="1"/>
  </cols>
  <sheetData>
    <row r="3" spans="1:9" ht="18.75" x14ac:dyDescent="0.25">
      <c r="A3" s="99" t="s">
        <v>52</v>
      </c>
      <c r="B3" s="99"/>
      <c r="C3" s="99"/>
      <c r="D3" s="99"/>
      <c r="E3" s="99"/>
      <c r="F3" s="99"/>
    </row>
    <row r="4" spans="1:9" x14ac:dyDescent="0.25">
      <c r="A4" s="100" t="s">
        <v>53</v>
      </c>
      <c r="B4" s="100"/>
      <c r="C4" s="100"/>
      <c r="D4" s="100"/>
      <c r="E4" s="100"/>
      <c r="F4" s="100"/>
      <c r="G4" s="38"/>
      <c r="H4" s="38"/>
      <c r="I4" s="38"/>
    </row>
    <row r="5" spans="1:9" x14ac:dyDescent="0.25">
      <c r="A5" s="100" t="s">
        <v>54</v>
      </c>
      <c r="B5" s="100"/>
      <c r="C5" s="100"/>
      <c r="D5" s="100"/>
      <c r="E5" s="100"/>
      <c r="F5" s="100"/>
      <c r="G5" s="38"/>
      <c r="H5" s="38"/>
      <c r="I5" s="38"/>
    </row>
    <row r="6" spans="1:9" x14ac:dyDescent="0.25">
      <c r="A6" s="39"/>
      <c r="B6" s="40"/>
      <c r="C6" s="40"/>
      <c r="D6" s="40"/>
      <c r="E6" s="41" t="s">
        <v>55</v>
      </c>
      <c r="F6" s="40"/>
    </row>
    <row r="7" spans="1:9" x14ac:dyDescent="0.25">
      <c r="A7" s="101" t="s">
        <v>2</v>
      </c>
      <c r="B7" s="101" t="s">
        <v>3</v>
      </c>
      <c r="C7" s="103" t="s">
        <v>56</v>
      </c>
      <c r="D7" s="104"/>
      <c r="E7" s="104"/>
      <c r="F7" s="104"/>
    </row>
    <row r="8" spans="1:9" ht="46.5" customHeight="1" x14ac:dyDescent="0.25">
      <c r="A8" s="102"/>
      <c r="B8" s="102"/>
      <c r="C8" s="43" t="s">
        <v>57</v>
      </c>
      <c r="D8" s="42" t="s">
        <v>58</v>
      </c>
      <c r="E8" s="44" t="s">
        <v>59</v>
      </c>
      <c r="F8" s="43" t="s">
        <v>13</v>
      </c>
    </row>
    <row r="9" spans="1:9" s="48" customFormat="1" x14ac:dyDescent="0.25">
      <c r="A9" s="42">
        <v>10000000</v>
      </c>
      <c r="B9" s="45" t="s">
        <v>60</v>
      </c>
      <c r="C9" s="46">
        <v>133696.69699999999</v>
      </c>
      <c r="D9" s="46">
        <v>138242.79955000003</v>
      </c>
      <c r="E9" s="46">
        <f t="shared" ref="E9:E39" si="0">D9-C9</f>
        <v>4546.1025500000396</v>
      </c>
      <c r="F9" s="47">
        <f t="shared" ref="F9:F39" si="1">IF(C9=0,0,D9/C9*100)</f>
        <v>103.40031029337997</v>
      </c>
    </row>
    <row r="10" spans="1:9" s="48" customFormat="1" ht="29.25" x14ac:dyDescent="0.25">
      <c r="A10" s="42">
        <v>11000000</v>
      </c>
      <c r="B10" s="45" t="s">
        <v>61</v>
      </c>
      <c r="C10" s="46">
        <v>59059.6</v>
      </c>
      <c r="D10" s="46">
        <v>63373.811820000003</v>
      </c>
      <c r="E10" s="46">
        <f t="shared" si="0"/>
        <v>4314.2118200000041</v>
      </c>
      <c r="F10" s="47">
        <f t="shared" si="1"/>
        <v>107.3048442928838</v>
      </c>
    </row>
    <row r="11" spans="1:9" x14ac:dyDescent="0.25">
      <c r="A11" s="1">
        <v>11010000</v>
      </c>
      <c r="B11" s="2" t="s">
        <v>4</v>
      </c>
      <c r="C11" s="49">
        <v>58562.533000000003</v>
      </c>
      <c r="D11" s="49">
        <v>62731.283630000005</v>
      </c>
      <c r="E11" s="49">
        <f t="shared" si="0"/>
        <v>4168.7506300000023</v>
      </c>
      <c r="F11" s="50">
        <f t="shared" si="1"/>
        <v>107.11846024488045</v>
      </c>
    </row>
    <row r="12" spans="1:9" x14ac:dyDescent="0.25">
      <c r="A12" s="1">
        <v>11020000</v>
      </c>
      <c r="B12" s="2" t="s">
        <v>62</v>
      </c>
      <c r="C12" s="49">
        <v>497.06700000000001</v>
      </c>
      <c r="D12" s="49">
        <v>642.52819</v>
      </c>
      <c r="E12" s="49">
        <f t="shared" si="0"/>
        <v>145.46118999999999</v>
      </c>
      <c r="F12" s="50">
        <f t="shared" si="1"/>
        <v>129.26390003762066</v>
      </c>
    </row>
    <row r="13" spans="1:9" x14ac:dyDescent="0.25">
      <c r="A13" s="1">
        <v>13000000</v>
      </c>
      <c r="B13" s="2" t="s">
        <v>5</v>
      </c>
      <c r="C13" s="49">
        <v>1.89</v>
      </c>
      <c r="D13" s="49">
        <v>10.614540000000002</v>
      </c>
      <c r="E13" s="49">
        <f t="shared" si="0"/>
        <v>8.7245400000000011</v>
      </c>
      <c r="F13" s="50">
        <f t="shared" si="1"/>
        <v>561.61587301587315</v>
      </c>
    </row>
    <row r="14" spans="1:9" x14ac:dyDescent="0.25">
      <c r="A14" s="1">
        <v>14000000</v>
      </c>
      <c r="B14" s="2" t="s">
        <v>63</v>
      </c>
      <c r="C14" s="49">
        <v>20134.127</v>
      </c>
      <c r="D14" s="49">
        <v>22249.208020000002</v>
      </c>
      <c r="E14" s="49">
        <f t="shared" si="0"/>
        <v>2115.0810200000014</v>
      </c>
      <c r="F14" s="50">
        <f t="shared" si="1"/>
        <v>110.50495519373649</v>
      </c>
    </row>
    <row r="15" spans="1:9" s="48" customFormat="1" ht="29.25" x14ac:dyDescent="0.25">
      <c r="A15" s="42">
        <v>18000000</v>
      </c>
      <c r="B15" s="45" t="s">
        <v>6</v>
      </c>
      <c r="C15" s="46">
        <v>54501.08</v>
      </c>
      <c r="D15" s="46">
        <v>52609.16517</v>
      </c>
      <c r="E15" s="46">
        <f t="shared" si="0"/>
        <v>-1891.9148300000015</v>
      </c>
      <c r="F15" s="47">
        <f t="shared" si="1"/>
        <v>96.528665431951069</v>
      </c>
    </row>
    <row r="16" spans="1:9" x14ac:dyDescent="0.25">
      <c r="A16" s="1">
        <v>18010000</v>
      </c>
      <c r="B16" s="2" t="s">
        <v>7</v>
      </c>
      <c r="C16" s="49">
        <v>14226.88</v>
      </c>
      <c r="D16" s="49">
        <v>15273.667840000002</v>
      </c>
      <c r="E16" s="49">
        <f t="shared" si="0"/>
        <v>1046.7878400000027</v>
      </c>
      <c r="F16" s="50">
        <f t="shared" si="1"/>
        <v>107.3578173148294</v>
      </c>
    </row>
    <row r="17" spans="1:6" x14ac:dyDescent="0.25">
      <c r="A17" s="1">
        <v>18050000</v>
      </c>
      <c r="B17" s="2" t="s">
        <v>64</v>
      </c>
      <c r="C17" s="49">
        <v>40274.199999999997</v>
      </c>
      <c r="D17" s="49">
        <v>37335.497329999998</v>
      </c>
      <c r="E17" s="49">
        <f t="shared" si="0"/>
        <v>-2938.7026699999988</v>
      </c>
      <c r="F17" s="50">
        <f t="shared" si="1"/>
        <v>92.703262460830999</v>
      </c>
    </row>
    <row r="18" spans="1:6" s="48" customFormat="1" x14ac:dyDescent="0.25">
      <c r="A18" s="42">
        <v>20000000</v>
      </c>
      <c r="B18" s="45" t="s">
        <v>65</v>
      </c>
      <c r="C18" s="46">
        <v>13987.66</v>
      </c>
      <c r="D18" s="46">
        <v>15922.60858</v>
      </c>
      <c r="E18" s="46">
        <f t="shared" si="0"/>
        <v>1934.9485800000002</v>
      </c>
      <c r="F18" s="47">
        <f t="shared" si="1"/>
        <v>113.83325431130011</v>
      </c>
    </row>
    <row r="19" spans="1:6" ht="66" customHeight="1" x14ac:dyDescent="0.25">
      <c r="A19" s="1">
        <v>21010000</v>
      </c>
      <c r="B19" s="2" t="s">
        <v>66</v>
      </c>
      <c r="C19" s="49">
        <v>13.6</v>
      </c>
      <c r="D19" s="49">
        <v>13.61</v>
      </c>
      <c r="E19" s="49">
        <f t="shared" si="0"/>
        <v>9.9999999999997868E-3</v>
      </c>
      <c r="F19" s="50">
        <f t="shared" si="1"/>
        <v>100.07352941176471</v>
      </c>
    </row>
    <row r="20" spans="1:6" x14ac:dyDescent="0.25">
      <c r="A20" s="1">
        <v>21080000</v>
      </c>
      <c r="B20" s="2" t="s">
        <v>8</v>
      </c>
      <c r="C20" s="49">
        <v>573.44000000000005</v>
      </c>
      <c r="D20" s="49">
        <v>650.82727</v>
      </c>
      <c r="E20" s="49">
        <f t="shared" si="0"/>
        <v>77.387269999999944</v>
      </c>
      <c r="F20" s="50">
        <f t="shared" si="1"/>
        <v>113.4952689034598</v>
      </c>
    </row>
    <row r="21" spans="1:6" x14ac:dyDescent="0.25">
      <c r="A21" s="1">
        <v>22010000</v>
      </c>
      <c r="B21" s="2" t="s">
        <v>9</v>
      </c>
      <c r="C21" s="49">
        <v>2125.62</v>
      </c>
      <c r="D21" s="49">
        <v>2185.7380600000001</v>
      </c>
      <c r="E21" s="49">
        <f t="shared" si="0"/>
        <v>60.118060000000241</v>
      </c>
      <c r="F21" s="50">
        <f t="shared" si="1"/>
        <v>102.82825999002645</v>
      </c>
    </row>
    <row r="22" spans="1:6" x14ac:dyDescent="0.25">
      <c r="A22" s="1">
        <v>22090000</v>
      </c>
      <c r="B22" s="2" t="s">
        <v>67</v>
      </c>
      <c r="C22" s="49">
        <v>56.7</v>
      </c>
      <c r="D22" s="49">
        <v>59.562110000000004</v>
      </c>
      <c r="E22" s="49">
        <f t="shared" si="0"/>
        <v>2.8621100000000013</v>
      </c>
      <c r="F22" s="50">
        <f t="shared" si="1"/>
        <v>105.04781305114639</v>
      </c>
    </row>
    <row r="23" spans="1:6" ht="65.25" customHeight="1" x14ac:dyDescent="0.25">
      <c r="A23" s="1">
        <v>22130000</v>
      </c>
      <c r="B23" s="2" t="s">
        <v>68</v>
      </c>
      <c r="C23" s="49">
        <v>0</v>
      </c>
      <c r="D23" s="49">
        <v>3.2</v>
      </c>
      <c r="E23" s="49">
        <f t="shared" si="0"/>
        <v>3.2</v>
      </c>
      <c r="F23" s="50">
        <f t="shared" si="1"/>
        <v>0</v>
      </c>
    </row>
    <row r="24" spans="1:6" x14ac:dyDescent="0.25">
      <c r="A24" s="1">
        <v>24060000</v>
      </c>
      <c r="B24" s="2" t="s">
        <v>8</v>
      </c>
      <c r="C24" s="49">
        <v>11218.3</v>
      </c>
      <c r="D24" s="49">
        <v>13009.723260000001</v>
      </c>
      <c r="E24" s="49">
        <f t="shared" si="0"/>
        <v>1791.4232600000014</v>
      </c>
      <c r="F24" s="50">
        <f t="shared" si="1"/>
        <v>115.96875872458395</v>
      </c>
    </row>
    <row r="25" spans="1:6" s="48" customFormat="1" x14ac:dyDescent="0.25">
      <c r="A25" s="42">
        <v>40000000</v>
      </c>
      <c r="B25" s="45" t="s">
        <v>69</v>
      </c>
      <c r="C25" s="46">
        <v>167429.239</v>
      </c>
      <c r="D25" s="46">
        <v>147830.68601000003</v>
      </c>
      <c r="E25" s="46">
        <f t="shared" si="0"/>
        <v>-19598.552989999967</v>
      </c>
      <c r="F25" s="47">
        <f t="shared" si="1"/>
        <v>88.294426285960739</v>
      </c>
    </row>
    <row r="26" spans="1:6" ht="75" x14ac:dyDescent="0.25">
      <c r="A26" s="1">
        <v>41021400</v>
      </c>
      <c r="B26" s="2" t="s">
        <v>70</v>
      </c>
      <c r="C26" s="49">
        <v>16613.8</v>
      </c>
      <c r="D26" s="49">
        <v>16613.8</v>
      </c>
      <c r="E26" s="49">
        <f t="shared" si="0"/>
        <v>0</v>
      </c>
      <c r="F26" s="50">
        <f t="shared" si="1"/>
        <v>100</v>
      </c>
    </row>
    <row r="27" spans="1:6" ht="45" x14ac:dyDescent="0.25">
      <c r="A27" s="1">
        <v>41032800</v>
      </c>
      <c r="B27" s="2" t="s">
        <v>71</v>
      </c>
      <c r="C27" s="49">
        <v>65286.260999999999</v>
      </c>
      <c r="D27" s="49">
        <v>47537.602899999998</v>
      </c>
      <c r="E27" s="49">
        <f t="shared" si="0"/>
        <v>-17748.658100000001</v>
      </c>
      <c r="F27" s="50">
        <f t="shared" si="1"/>
        <v>72.814099278866649</v>
      </c>
    </row>
    <row r="28" spans="1:6" ht="45" x14ac:dyDescent="0.25">
      <c r="A28" s="1">
        <v>41033300</v>
      </c>
      <c r="B28" s="2" t="s">
        <v>72</v>
      </c>
      <c r="C28" s="49">
        <v>133.6</v>
      </c>
      <c r="D28" s="49">
        <v>88.204999999999998</v>
      </c>
      <c r="E28" s="49">
        <f t="shared" si="0"/>
        <v>-45.394999999999996</v>
      </c>
      <c r="F28" s="50">
        <f t="shared" si="1"/>
        <v>66.02170658682634</v>
      </c>
    </row>
    <row r="29" spans="1:6" ht="60" x14ac:dyDescent="0.25">
      <c r="A29" s="1">
        <v>41033500</v>
      </c>
      <c r="B29" s="2" t="s">
        <v>73</v>
      </c>
      <c r="C29" s="49">
        <v>14443.9</v>
      </c>
      <c r="D29" s="49">
        <v>12832.032439999999</v>
      </c>
      <c r="E29" s="49">
        <f t="shared" si="0"/>
        <v>-1611.8675600000006</v>
      </c>
      <c r="F29" s="50">
        <f t="shared" si="1"/>
        <v>88.840496264859212</v>
      </c>
    </row>
    <row r="30" spans="1:6" x14ac:dyDescent="0.25">
      <c r="A30" s="1">
        <v>41033900</v>
      </c>
      <c r="B30" s="2" t="s">
        <v>11</v>
      </c>
      <c r="C30" s="49">
        <v>44991.5</v>
      </c>
      <c r="D30" s="49">
        <v>44991.5</v>
      </c>
      <c r="E30" s="49">
        <f t="shared" si="0"/>
        <v>0</v>
      </c>
      <c r="F30" s="50">
        <f t="shared" si="1"/>
        <v>100</v>
      </c>
    </row>
    <row r="31" spans="1:6" ht="45" x14ac:dyDescent="0.25">
      <c r="A31" s="1">
        <v>41035600</v>
      </c>
      <c r="B31" s="2" t="s">
        <v>74</v>
      </c>
      <c r="C31" s="49">
        <v>2000</v>
      </c>
      <c r="D31" s="49">
        <v>2000</v>
      </c>
      <c r="E31" s="49">
        <f t="shared" si="0"/>
        <v>0</v>
      </c>
      <c r="F31" s="50">
        <f t="shared" si="1"/>
        <v>100</v>
      </c>
    </row>
    <row r="32" spans="1:6" ht="30" x14ac:dyDescent="0.25">
      <c r="A32" s="1">
        <v>41051000</v>
      </c>
      <c r="B32" s="2" t="s">
        <v>43</v>
      </c>
      <c r="C32" s="49">
        <v>900.33199999999999</v>
      </c>
      <c r="D32" s="49">
        <v>900.33199999999999</v>
      </c>
      <c r="E32" s="49">
        <f t="shared" si="0"/>
        <v>0</v>
      </c>
      <c r="F32" s="50">
        <f t="shared" si="1"/>
        <v>100</v>
      </c>
    </row>
    <row r="33" spans="1:6" ht="30" x14ac:dyDescent="0.25">
      <c r="A33" s="1">
        <v>41051100</v>
      </c>
      <c r="B33" s="2" t="s">
        <v>75</v>
      </c>
      <c r="C33" s="49">
        <v>7793.6490000000003</v>
      </c>
      <c r="D33" s="49">
        <v>7793.7</v>
      </c>
      <c r="E33" s="49">
        <f t="shared" si="0"/>
        <v>5.0999999999476131E-2</v>
      </c>
      <c r="F33" s="50">
        <f t="shared" si="1"/>
        <v>100.00065437896933</v>
      </c>
    </row>
    <row r="34" spans="1:6" ht="45" x14ac:dyDescent="0.25">
      <c r="A34" s="1">
        <v>41051400</v>
      </c>
      <c r="B34" s="2" t="s">
        <v>76</v>
      </c>
      <c r="C34" s="49">
        <v>1247.49</v>
      </c>
      <c r="D34" s="49">
        <v>1247.49</v>
      </c>
      <c r="E34" s="49">
        <f t="shared" si="0"/>
        <v>0</v>
      </c>
      <c r="F34" s="50">
        <f t="shared" si="1"/>
        <v>100</v>
      </c>
    </row>
    <row r="35" spans="1:6" ht="45" x14ac:dyDescent="0.25">
      <c r="A35" s="1">
        <v>41051700</v>
      </c>
      <c r="B35" s="2" t="s">
        <v>77</v>
      </c>
      <c r="C35" s="49">
        <v>926.66300000000001</v>
      </c>
      <c r="D35" s="49">
        <v>845.45236999999997</v>
      </c>
      <c r="E35" s="49">
        <f t="shared" si="0"/>
        <v>-81.210630000000037</v>
      </c>
      <c r="F35" s="50">
        <f t="shared" si="1"/>
        <v>91.236228272845679</v>
      </c>
    </row>
    <row r="36" spans="1:6" x14ac:dyDescent="0.25">
      <c r="A36" s="1">
        <v>41053900</v>
      </c>
      <c r="B36" s="2" t="s">
        <v>17</v>
      </c>
      <c r="C36" s="49">
        <v>5740.7290000000003</v>
      </c>
      <c r="D36" s="49">
        <v>5632.7290000000003</v>
      </c>
      <c r="E36" s="49">
        <f t="shared" si="0"/>
        <v>-108</v>
      </c>
      <c r="F36" s="50">
        <f t="shared" si="1"/>
        <v>98.118705829869342</v>
      </c>
    </row>
    <row r="37" spans="1:6" ht="60" x14ac:dyDescent="0.25">
      <c r="A37" s="1">
        <v>41059300</v>
      </c>
      <c r="B37" s="2" t="s">
        <v>78</v>
      </c>
      <c r="C37" s="49">
        <v>30.715</v>
      </c>
      <c r="D37" s="49">
        <v>27.293299999999999</v>
      </c>
      <c r="E37" s="49">
        <f t="shared" si="0"/>
        <v>-3.4217000000000013</v>
      </c>
      <c r="F37" s="50">
        <f t="shared" si="1"/>
        <v>88.859840468826306</v>
      </c>
    </row>
    <row r="38" spans="1:6" x14ac:dyDescent="0.25">
      <c r="A38" s="98" t="s">
        <v>33</v>
      </c>
      <c r="B38" s="98"/>
      <c r="C38" s="51">
        <v>147684.35699999999</v>
      </c>
      <c r="D38" s="51">
        <v>154165.40813</v>
      </c>
      <c r="E38" s="51">
        <f t="shared" si="0"/>
        <v>6481.0511300000071</v>
      </c>
      <c r="F38" s="52">
        <f t="shared" si="1"/>
        <v>104.38844794509956</v>
      </c>
    </row>
    <row r="39" spans="1:6" x14ac:dyDescent="0.25">
      <c r="A39" s="98" t="s">
        <v>79</v>
      </c>
      <c r="B39" s="98"/>
      <c r="C39" s="51">
        <v>315113.59600000002</v>
      </c>
      <c r="D39" s="51">
        <v>301996.09414000006</v>
      </c>
      <c r="E39" s="51">
        <f t="shared" si="0"/>
        <v>-13117.50185999996</v>
      </c>
      <c r="F39" s="52">
        <f t="shared" si="1"/>
        <v>95.837214888055811</v>
      </c>
    </row>
  </sheetData>
  <mergeCells count="8">
    <mergeCell ref="A38:B38"/>
    <mergeCell ref="A39:B39"/>
    <mergeCell ref="A3:F3"/>
    <mergeCell ref="A4:F4"/>
    <mergeCell ref="A5:F5"/>
    <mergeCell ref="A7:A8"/>
    <mergeCell ref="B7:B8"/>
    <mergeCell ref="C7:F7"/>
  </mergeCells>
  <pageMargins left="0.59055118110236227" right="0.19685039370078741" top="0.19685039370078741" bottom="0.19685039370078741" header="0" footer="0"/>
  <pageSetup paperSize="9" scale="68" fitToHeight="50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50608-71B1-4E07-9579-3F61249CBC8C}">
  <dimension ref="A1:I31"/>
  <sheetViews>
    <sheetView topLeftCell="A7" workbookViewId="0">
      <selection activeCell="A23" sqref="A23:B23"/>
    </sheetView>
  </sheetViews>
  <sheetFormatPr defaultRowHeight="15" x14ac:dyDescent="0.25"/>
  <cols>
    <col min="1" max="1" width="12.140625" style="53" customWidth="1"/>
    <col min="2" max="2" width="56" customWidth="1"/>
    <col min="3" max="3" width="17.28515625" customWidth="1"/>
    <col min="4" max="4" width="15.85546875" customWidth="1"/>
    <col min="5" max="5" width="13.28515625" customWidth="1"/>
    <col min="6" max="6" width="12.28515625" customWidth="1"/>
  </cols>
  <sheetData>
    <row r="1" spans="1:9" x14ac:dyDescent="0.25">
      <c r="A1" s="39"/>
      <c r="B1" s="40"/>
      <c r="C1" s="40"/>
      <c r="D1" s="40"/>
      <c r="E1" s="40"/>
      <c r="F1" s="40"/>
    </row>
    <row r="2" spans="1:9" ht="18.75" x14ac:dyDescent="0.25">
      <c r="A2" s="99" t="s">
        <v>52</v>
      </c>
      <c r="B2" s="99"/>
      <c r="C2" s="99"/>
      <c r="D2" s="99"/>
      <c r="E2" s="99"/>
      <c r="F2" s="99"/>
    </row>
    <row r="3" spans="1:9" x14ac:dyDescent="0.25">
      <c r="A3" s="100" t="s">
        <v>53</v>
      </c>
      <c r="B3" s="100"/>
      <c r="C3" s="100"/>
      <c r="D3" s="100"/>
      <c r="E3" s="100"/>
      <c r="F3" s="100"/>
      <c r="G3" s="38"/>
      <c r="H3" s="38"/>
      <c r="I3" s="38"/>
    </row>
    <row r="4" spans="1:9" x14ac:dyDescent="0.25">
      <c r="A4" s="100" t="s">
        <v>80</v>
      </c>
      <c r="B4" s="100"/>
      <c r="C4" s="100"/>
      <c r="D4" s="100"/>
      <c r="E4" s="100"/>
      <c r="F4" s="100"/>
      <c r="G4" s="38"/>
      <c r="H4" s="38"/>
      <c r="I4" s="38"/>
    </row>
    <row r="5" spans="1:9" x14ac:dyDescent="0.25">
      <c r="A5" s="39"/>
      <c r="B5" s="40"/>
      <c r="C5" s="40"/>
      <c r="D5" s="40"/>
      <c r="E5" s="41" t="s">
        <v>55</v>
      </c>
      <c r="F5" s="40"/>
    </row>
    <row r="6" spans="1:9" x14ac:dyDescent="0.25">
      <c r="A6" s="101" t="s">
        <v>2</v>
      </c>
      <c r="B6" s="101" t="s">
        <v>3</v>
      </c>
      <c r="C6" s="103" t="s">
        <v>56</v>
      </c>
      <c r="D6" s="104"/>
      <c r="E6" s="104"/>
      <c r="F6" s="104"/>
    </row>
    <row r="7" spans="1:9" ht="28.5" customHeight="1" x14ac:dyDescent="0.25">
      <c r="A7" s="102"/>
      <c r="B7" s="102"/>
      <c r="C7" s="43" t="s">
        <v>57</v>
      </c>
      <c r="D7" s="42" t="s">
        <v>58</v>
      </c>
      <c r="E7" s="44" t="s">
        <v>59</v>
      </c>
      <c r="F7" s="43" t="s">
        <v>13</v>
      </c>
    </row>
    <row r="8" spans="1:9" s="48" customFormat="1" x14ac:dyDescent="0.25">
      <c r="A8" s="42">
        <v>10000000</v>
      </c>
      <c r="B8" s="45" t="s">
        <v>60</v>
      </c>
      <c r="C8" s="46">
        <v>24.898</v>
      </c>
      <c r="D8" s="46">
        <v>40.319760000000002</v>
      </c>
      <c r="E8" s="46">
        <f t="shared" ref="E8:E30" si="0">D8-C8</f>
        <v>15.421760000000003</v>
      </c>
      <c r="F8" s="46">
        <f t="shared" ref="F8:F30" si="1">IF(C8=0,0,D8/C8*100)</f>
        <v>161.93975419712427</v>
      </c>
    </row>
    <row r="9" spans="1:9" s="48" customFormat="1" x14ac:dyDescent="0.25">
      <c r="A9" s="42">
        <v>19000000</v>
      </c>
      <c r="B9" s="45" t="s">
        <v>81</v>
      </c>
      <c r="C9" s="46">
        <v>24.898</v>
      </c>
      <c r="D9" s="46">
        <v>40.319760000000002</v>
      </c>
      <c r="E9" s="46">
        <f t="shared" si="0"/>
        <v>15.421760000000003</v>
      </c>
      <c r="F9" s="46">
        <f t="shared" si="1"/>
        <v>161.93975419712427</v>
      </c>
    </row>
    <row r="10" spans="1:9" x14ac:dyDescent="0.25">
      <c r="A10" s="1">
        <v>19010000</v>
      </c>
      <c r="B10" s="2" t="s">
        <v>82</v>
      </c>
      <c r="C10" s="49">
        <v>24.898</v>
      </c>
      <c r="D10" s="49">
        <v>40.319760000000002</v>
      </c>
      <c r="E10" s="49">
        <f t="shared" si="0"/>
        <v>15.421760000000003</v>
      </c>
      <c r="F10" s="49">
        <f t="shared" si="1"/>
        <v>161.93975419712427</v>
      </c>
    </row>
    <row r="11" spans="1:9" s="48" customFormat="1" x14ac:dyDescent="0.25">
      <c r="A11" s="42">
        <v>20000000</v>
      </c>
      <c r="B11" s="45" t="s">
        <v>65</v>
      </c>
      <c r="C11" s="46">
        <v>327.9</v>
      </c>
      <c r="D11" s="46">
        <v>36214</v>
      </c>
      <c r="E11" s="49">
        <f t="shared" si="0"/>
        <v>35886.1</v>
      </c>
      <c r="F11" s="49">
        <f t="shared" si="1"/>
        <v>11044.220799024093</v>
      </c>
    </row>
    <row r="12" spans="1:9" ht="30" x14ac:dyDescent="0.25">
      <c r="A12" s="1">
        <v>21110000</v>
      </c>
      <c r="B12" s="2" t="s">
        <v>14</v>
      </c>
      <c r="C12" s="49">
        <v>77.900000000000006</v>
      </c>
      <c r="D12" s="49">
        <v>78</v>
      </c>
      <c r="E12" s="49">
        <f t="shared" si="0"/>
        <v>9.9999999999994316E-2</v>
      </c>
      <c r="F12" s="49">
        <f t="shared" si="1"/>
        <v>100.12836970474967</v>
      </c>
    </row>
    <row r="13" spans="1:9" x14ac:dyDescent="0.25">
      <c r="A13" s="1">
        <v>24060000</v>
      </c>
      <c r="B13" s="2" t="s">
        <v>8</v>
      </c>
      <c r="C13" s="49">
        <v>0</v>
      </c>
      <c r="D13" s="49">
        <v>20.6</v>
      </c>
      <c r="E13" s="49">
        <f t="shared" si="0"/>
        <v>20.6</v>
      </c>
      <c r="F13" s="49">
        <f t="shared" si="1"/>
        <v>0</v>
      </c>
    </row>
    <row r="14" spans="1:9" x14ac:dyDescent="0.25">
      <c r="A14" s="54">
        <v>25000000</v>
      </c>
      <c r="B14" s="45" t="s">
        <v>83</v>
      </c>
      <c r="C14" s="46">
        <v>250</v>
      </c>
      <c r="D14" s="46">
        <f>SUM(D15:D16)</f>
        <v>36115.369169999998</v>
      </c>
      <c r="E14" s="46">
        <f t="shared" si="0"/>
        <v>35865.369169999998</v>
      </c>
      <c r="F14" s="46">
        <f t="shared" si="1"/>
        <v>14446.147668</v>
      </c>
    </row>
    <row r="15" spans="1:9" ht="30" x14ac:dyDescent="0.25">
      <c r="A15" s="1">
        <v>25010000</v>
      </c>
      <c r="B15" s="2" t="s">
        <v>84</v>
      </c>
      <c r="C15" s="49">
        <v>250</v>
      </c>
      <c r="D15" s="49">
        <v>237.28312</v>
      </c>
      <c r="E15" s="49">
        <f t="shared" si="0"/>
        <v>-12.716880000000003</v>
      </c>
      <c r="F15" s="49">
        <f t="shared" si="1"/>
        <v>94.913247999999996</v>
      </c>
    </row>
    <row r="16" spans="1:9" x14ac:dyDescent="0.25">
      <c r="A16" s="1">
        <v>25020000</v>
      </c>
      <c r="B16" s="2" t="s">
        <v>85</v>
      </c>
      <c r="C16" s="49">
        <v>0</v>
      </c>
      <c r="D16" s="49">
        <v>35878.086049999998</v>
      </c>
      <c r="E16" s="49">
        <f t="shared" si="0"/>
        <v>35878.086049999998</v>
      </c>
      <c r="F16" s="49">
        <f t="shared" si="1"/>
        <v>0</v>
      </c>
    </row>
    <row r="17" spans="1:6" s="48" customFormat="1" x14ac:dyDescent="0.25">
      <c r="A17" s="42">
        <v>30000000</v>
      </c>
      <c r="B17" s="45" t="s">
        <v>15</v>
      </c>
      <c r="C17" s="46">
        <v>1101.5989999999999</v>
      </c>
      <c r="D17" s="46">
        <v>1101.5994800000001</v>
      </c>
      <c r="E17" s="46">
        <f t="shared" si="0"/>
        <v>4.8000000015235855E-4</v>
      </c>
      <c r="F17" s="46">
        <f t="shared" si="1"/>
        <v>100.00004357302433</v>
      </c>
    </row>
    <row r="18" spans="1:6" ht="48.75" customHeight="1" x14ac:dyDescent="0.25">
      <c r="A18" s="1">
        <v>31030000</v>
      </c>
      <c r="B18" s="2" t="s">
        <v>16</v>
      </c>
      <c r="C18" s="49">
        <v>407.38799999999998</v>
      </c>
      <c r="D18" s="49">
        <v>407.38847999999996</v>
      </c>
      <c r="E18" s="49">
        <f t="shared" si="0"/>
        <v>4.799999999818283E-4</v>
      </c>
      <c r="F18" s="49">
        <f t="shared" si="1"/>
        <v>100.00011782379453</v>
      </c>
    </row>
    <row r="19" spans="1:6" x14ac:dyDescent="0.25">
      <c r="A19" s="1">
        <v>33010000</v>
      </c>
      <c r="B19" s="2" t="s">
        <v>86</v>
      </c>
      <c r="C19" s="49">
        <v>694.21100000000001</v>
      </c>
      <c r="D19" s="49">
        <v>694.21100000000001</v>
      </c>
      <c r="E19" s="49">
        <f t="shared" si="0"/>
        <v>0</v>
      </c>
      <c r="F19" s="49">
        <f t="shared" si="1"/>
        <v>100</v>
      </c>
    </row>
    <row r="20" spans="1:6" s="48" customFormat="1" x14ac:dyDescent="0.25">
      <c r="A20" s="42">
        <v>40000000</v>
      </c>
      <c r="B20" s="45" t="s">
        <v>69</v>
      </c>
      <c r="C20" s="46">
        <v>78799.369000000006</v>
      </c>
      <c r="D20" s="46">
        <v>70969.059049999996</v>
      </c>
      <c r="E20" s="46">
        <f t="shared" si="0"/>
        <v>-7830.3099500000098</v>
      </c>
      <c r="F20" s="46">
        <f t="shared" si="1"/>
        <v>90.062978867254628</v>
      </c>
    </row>
    <row r="21" spans="1:6" ht="45" x14ac:dyDescent="0.25">
      <c r="A21" s="1">
        <v>41033300</v>
      </c>
      <c r="B21" s="2" t="s">
        <v>72</v>
      </c>
      <c r="C21" s="49">
        <v>224</v>
      </c>
      <c r="D21" s="49">
        <v>224</v>
      </c>
      <c r="E21" s="49">
        <f t="shared" si="0"/>
        <v>0</v>
      </c>
      <c r="F21" s="49">
        <f t="shared" si="1"/>
        <v>100</v>
      </c>
    </row>
    <row r="22" spans="1:6" ht="45" x14ac:dyDescent="0.25">
      <c r="A22" s="1">
        <v>41037400</v>
      </c>
      <c r="B22" s="2" t="s">
        <v>87</v>
      </c>
      <c r="C22" s="49">
        <v>114.3</v>
      </c>
      <c r="D22" s="49">
        <v>114.3</v>
      </c>
      <c r="E22" s="49">
        <f t="shared" si="0"/>
        <v>0</v>
      </c>
      <c r="F22" s="49">
        <f t="shared" si="1"/>
        <v>100</v>
      </c>
    </row>
    <row r="23" spans="1:6" ht="45" x14ac:dyDescent="0.25">
      <c r="A23" s="1">
        <v>41051100</v>
      </c>
      <c r="B23" s="2" t="s">
        <v>75</v>
      </c>
      <c r="C23" s="49">
        <v>55.912999999999997</v>
      </c>
      <c r="D23" s="49">
        <v>55.912999999999997</v>
      </c>
      <c r="E23" s="49">
        <f t="shared" si="0"/>
        <v>0</v>
      </c>
      <c r="F23" s="49">
        <f t="shared" si="1"/>
        <v>100</v>
      </c>
    </row>
    <row r="24" spans="1:6" x14ac:dyDescent="0.25">
      <c r="A24" s="1">
        <v>41053900</v>
      </c>
      <c r="B24" s="2" t="s">
        <v>17</v>
      </c>
      <c r="C24" s="49">
        <v>30259.366000000002</v>
      </c>
      <c r="D24" s="49">
        <v>23017.9</v>
      </c>
      <c r="E24" s="49">
        <f t="shared" si="0"/>
        <v>-7241.4660000000003</v>
      </c>
      <c r="F24" s="49">
        <f t="shared" si="1"/>
        <v>76.068679033129769</v>
      </c>
    </row>
    <row r="25" spans="1:6" ht="60" x14ac:dyDescent="0.25">
      <c r="A25" s="1">
        <v>41059100</v>
      </c>
      <c r="B25" s="2" t="s">
        <v>44</v>
      </c>
      <c r="C25" s="49">
        <v>42861.387000000002</v>
      </c>
      <c r="D25" s="49">
        <v>42272.599549999999</v>
      </c>
      <c r="E25" s="49">
        <f t="shared" si="0"/>
        <v>-588.78745000000345</v>
      </c>
      <c r="F25" s="49">
        <f t="shared" si="1"/>
        <v>98.626298654310915</v>
      </c>
    </row>
    <row r="26" spans="1:6" ht="75" x14ac:dyDescent="0.25">
      <c r="A26" s="1">
        <v>41059200</v>
      </c>
      <c r="B26" s="2" t="s">
        <v>88</v>
      </c>
      <c r="C26" s="49">
        <v>5284.4030000000002</v>
      </c>
      <c r="D26" s="49">
        <v>5284.4030000000002</v>
      </c>
      <c r="E26" s="49">
        <f t="shared" si="0"/>
        <v>0</v>
      </c>
      <c r="F26" s="49">
        <f t="shared" si="1"/>
        <v>100</v>
      </c>
    </row>
    <row r="27" spans="1:6" s="48" customFormat="1" x14ac:dyDescent="0.25">
      <c r="A27" s="42">
        <v>50000000</v>
      </c>
      <c r="B27" s="45" t="s">
        <v>89</v>
      </c>
      <c r="C27" s="46">
        <v>30.119</v>
      </c>
      <c r="D27" s="46">
        <v>5.4761199999999999</v>
      </c>
      <c r="E27" s="46">
        <f t="shared" si="0"/>
        <v>-24.642879999999998</v>
      </c>
      <c r="F27" s="46">
        <f t="shared" si="1"/>
        <v>18.181612935356419</v>
      </c>
    </row>
    <row r="28" spans="1:6" ht="45" x14ac:dyDescent="0.25">
      <c r="A28" s="1">
        <v>50110000</v>
      </c>
      <c r="B28" s="2" t="s">
        <v>90</v>
      </c>
      <c r="C28" s="49">
        <v>30.119</v>
      </c>
      <c r="D28" s="49">
        <v>5.4761199999999999</v>
      </c>
      <c r="E28" s="49">
        <f t="shared" si="0"/>
        <v>-24.642879999999998</v>
      </c>
      <c r="F28" s="49">
        <f t="shared" si="1"/>
        <v>18.181612935356419</v>
      </c>
    </row>
    <row r="29" spans="1:6" x14ac:dyDescent="0.25">
      <c r="A29" s="98" t="s">
        <v>33</v>
      </c>
      <c r="B29" s="98"/>
      <c r="C29" s="51">
        <v>1484.5160000000001</v>
      </c>
      <c r="D29" s="51">
        <v>37361.401009999987</v>
      </c>
      <c r="E29" s="51">
        <f t="shared" si="0"/>
        <v>35876.885009999984</v>
      </c>
      <c r="F29" s="51">
        <f t="shared" si="1"/>
        <v>2516.7395305944824</v>
      </c>
    </row>
    <row r="30" spans="1:6" x14ac:dyDescent="0.25">
      <c r="A30" s="98" t="s">
        <v>79</v>
      </c>
      <c r="B30" s="98"/>
      <c r="C30" s="51">
        <v>80283.884999999995</v>
      </c>
      <c r="D30" s="51">
        <v>108330.46006</v>
      </c>
      <c r="E30" s="51">
        <f t="shared" si="0"/>
        <v>28046.575060000003</v>
      </c>
      <c r="F30" s="51">
        <f t="shared" si="1"/>
        <v>134.93425244680174</v>
      </c>
    </row>
    <row r="31" spans="1:6" x14ac:dyDescent="0.25">
      <c r="A31" s="39"/>
      <c r="B31" s="40"/>
      <c r="C31" s="40"/>
      <c r="D31" s="40"/>
      <c r="E31" s="40"/>
      <c r="F31" s="40"/>
    </row>
  </sheetData>
  <mergeCells count="8">
    <mergeCell ref="A29:B29"/>
    <mergeCell ref="A30:B30"/>
    <mergeCell ref="A2:F2"/>
    <mergeCell ref="A3:F3"/>
    <mergeCell ref="A4:F4"/>
    <mergeCell ref="A6:A7"/>
    <mergeCell ref="B6:B7"/>
    <mergeCell ref="C6:F6"/>
  </mergeCells>
  <pageMargins left="0.78740157480314965" right="0.19685039370078741" top="0.39370078740157483" bottom="0.39370078740157483" header="0" footer="0"/>
  <pageSetup paperSize="9" scale="65" fitToHeight="50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B9F6-FD7E-4649-8485-0791A0B951AD}">
  <sheetPr>
    <pageSetUpPr fitToPage="1"/>
  </sheetPr>
  <dimension ref="A2:I58"/>
  <sheetViews>
    <sheetView tabSelected="1" workbookViewId="0">
      <selection activeCell="H8" sqref="H8:I48"/>
    </sheetView>
  </sheetViews>
  <sheetFormatPr defaultRowHeight="12.75" x14ac:dyDescent="0.2"/>
  <cols>
    <col min="1" max="1" width="12.7109375" style="58" customWidth="1"/>
    <col min="2" max="2" width="50.7109375" style="59" customWidth="1"/>
    <col min="3" max="6" width="15.7109375" style="60" customWidth="1"/>
    <col min="7" max="246" width="9.140625" style="60"/>
    <col min="247" max="247" width="12.7109375" style="60" customWidth="1"/>
    <col min="248" max="248" width="50.7109375" style="60" customWidth="1"/>
    <col min="249" max="262" width="15.7109375" style="60" customWidth="1"/>
    <col min="263" max="502" width="9.140625" style="60"/>
    <col min="503" max="503" width="12.7109375" style="60" customWidth="1"/>
    <col min="504" max="504" width="50.7109375" style="60" customWidth="1"/>
    <col min="505" max="518" width="15.7109375" style="60" customWidth="1"/>
    <col min="519" max="758" width="9.140625" style="60"/>
    <col min="759" max="759" width="12.7109375" style="60" customWidth="1"/>
    <col min="760" max="760" width="50.7109375" style="60" customWidth="1"/>
    <col min="761" max="774" width="15.7109375" style="60" customWidth="1"/>
    <col min="775" max="1014" width="9.140625" style="60"/>
    <col min="1015" max="1015" width="12.7109375" style="60" customWidth="1"/>
    <col min="1016" max="1016" width="50.7109375" style="60" customWidth="1"/>
    <col min="1017" max="1030" width="15.7109375" style="60" customWidth="1"/>
    <col min="1031" max="1270" width="9.140625" style="60"/>
    <col min="1271" max="1271" width="12.7109375" style="60" customWidth="1"/>
    <col min="1272" max="1272" width="50.7109375" style="60" customWidth="1"/>
    <col min="1273" max="1286" width="15.7109375" style="60" customWidth="1"/>
    <col min="1287" max="1526" width="9.140625" style="60"/>
    <col min="1527" max="1527" width="12.7109375" style="60" customWidth="1"/>
    <col min="1528" max="1528" width="50.7109375" style="60" customWidth="1"/>
    <col min="1529" max="1542" width="15.7109375" style="60" customWidth="1"/>
    <col min="1543" max="1782" width="9.140625" style="60"/>
    <col min="1783" max="1783" width="12.7109375" style="60" customWidth="1"/>
    <col min="1784" max="1784" width="50.7109375" style="60" customWidth="1"/>
    <col min="1785" max="1798" width="15.7109375" style="60" customWidth="1"/>
    <col min="1799" max="2038" width="9.140625" style="60"/>
    <col min="2039" max="2039" width="12.7109375" style="60" customWidth="1"/>
    <col min="2040" max="2040" width="50.7109375" style="60" customWidth="1"/>
    <col min="2041" max="2054" width="15.7109375" style="60" customWidth="1"/>
    <col min="2055" max="2294" width="9.140625" style="60"/>
    <col min="2295" max="2295" width="12.7109375" style="60" customWidth="1"/>
    <col min="2296" max="2296" width="50.7109375" style="60" customWidth="1"/>
    <col min="2297" max="2310" width="15.7109375" style="60" customWidth="1"/>
    <col min="2311" max="2550" width="9.140625" style="60"/>
    <col min="2551" max="2551" width="12.7109375" style="60" customWidth="1"/>
    <col min="2552" max="2552" width="50.7109375" style="60" customWidth="1"/>
    <col min="2553" max="2566" width="15.7109375" style="60" customWidth="1"/>
    <col min="2567" max="2806" width="9.140625" style="60"/>
    <col min="2807" max="2807" width="12.7109375" style="60" customWidth="1"/>
    <col min="2808" max="2808" width="50.7109375" style="60" customWidth="1"/>
    <col min="2809" max="2822" width="15.7109375" style="60" customWidth="1"/>
    <col min="2823" max="3062" width="9.140625" style="60"/>
    <col min="3063" max="3063" width="12.7109375" style="60" customWidth="1"/>
    <col min="3064" max="3064" width="50.7109375" style="60" customWidth="1"/>
    <col min="3065" max="3078" width="15.7109375" style="60" customWidth="1"/>
    <col min="3079" max="3318" width="9.140625" style="60"/>
    <col min="3319" max="3319" width="12.7109375" style="60" customWidth="1"/>
    <col min="3320" max="3320" width="50.7109375" style="60" customWidth="1"/>
    <col min="3321" max="3334" width="15.7109375" style="60" customWidth="1"/>
    <col min="3335" max="3574" width="9.140625" style="60"/>
    <col min="3575" max="3575" width="12.7109375" style="60" customWidth="1"/>
    <col min="3576" max="3576" width="50.7109375" style="60" customWidth="1"/>
    <col min="3577" max="3590" width="15.7109375" style="60" customWidth="1"/>
    <col min="3591" max="3830" width="9.140625" style="60"/>
    <col min="3831" max="3831" width="12.7109375" style="60" customWidth="1"/>
    <col min="3832" max="3832" width="50.7109375" style="60" customWidth="1"/>
    <col min="3833" max="3846" width="15.7109375" style="60" customWidth="1"/>
    <col min="3847" max="4086" width="9.140625" style="60"/>
    <col min="4087" max="4087" width="12.7109375" style="60" customWidth="1"/>
    <col min="4088" max="4088" width="50.7109375" style="60" customWidth="1"/>
    <col min="4089" max="4102" width="15.7109375" style="60" customWidth="1"/>
    <col min="4103" max="4342" width="9.140625" style="60"/>
    <col min="4343" max="4343" width="12.7109375" style="60" customWidth="1"/>
    <col min="4344" max="4344" width="50.7109375" style="60" customWidth="1"/>
    <col min="4345" max="4358" width="15.7109375" style="60" customWidth="1"/>
    <col min="4359" max="4598" width="9.140625" style="60"/>
    <col min="4599" max="4599" width="12.7109375" style="60" customWidth="1"/>
    <col min="4600" max="4600" width="50.7109375" style="60" customWidth="1"/>
    <col min="4601" max="4614" width="15.7109375" style="60" customWidth="1"/>
    <col min="4615" max="4854" width="9.140625" style="60"/>
    <col min="4855" max="4855" width="12.7109375" style="60" customWidth="1"/>
    <col min="4856" max="4856" width="50.7109375" style="60" customWidth="1"/>
    <col min="4857" max="4870" width="15.7109375" style="60" customWidth="1"/>
    <col min="4871" max="5110" width="9.140625" style="60"/>
    <col min="5111" max="5111" width="12.7109375" style="60" customWidth="1"/>
    <col min="5112" max="5112" width="50.7109375" style="60" customWidth="1"/>
    <col min="5113" max="5126" width="15.7109375" style="60" customWidth="1"/>
    <col min="5127" max="5366" width="9.140625" style="60"/>
    <col min="5367" max="5367" width="12.7109375" style="60" customWidth="1"/>
    <col min="5368" max="5368" width="50.7109375" style="60" customWidth="1"/>
    <col min="5369" max="5382" width="15.7109375" style="60" customWidth="1"/>
    <col min="5383" max="5622" width="9.140625" style="60"/>
    <col min="5623" max="5623" width="12.7109375" style="60" customWidth="1"/>
    <col min="5624" max="5624" width="50.7109375" style="60" customWidth="1"/>
    <col min="5625" max="5638" width="15.7109375" style="60" customWidth="1"/>
    <col min="5639" max="5878" width="9.140625" style="60"/>
    <col min="5879" max="5879" width="12.7109375" style="60" customWidth="1"/>
    <col min="5880" max="5880" width="50.7109375" style="60" customWidth="1"/>
    <col min="5881" max="5894" width="15.7109375" style="60" customWidth="1"/>
    <col min="5895" max="6134" width="9.140625" style="60"/>
    <col min="6135" max="6135" width="12.7109375" style="60" customWidth="1"/>
    <col min="6136" max="6136" width="50.7109375" style="60" customWidth="1"/>
    <col min="6137" max="6150" width="15.7109375" style="60" customWidth="1"/>
    <col min="6151" max="6390" width="9.140625" style="60"/>
    <col min="6391" max="6391" width="12.7109375" style="60" customWidth="1"/>
    <col min="6392" max="6392" width="50.7109375" style="60" customWidth="1"/>
    <col min="6393" max="6406" width="15.7109375" style="60" customWidth="1"/>
    <col min="6407" max="6646" width="9.140625" style="60"/>
    <col min="6647" max="6647" width="12.7109375" style="60" customWidth="1"/>
    <col min="6648" max="6648" width="50.7109375" style="60" customWidth="1"/>
    <col min="6649" max="6662" width="15.7109375" style="60" customWidth="1"/>
    <col min="6663" max="6902" width="9.140625" style="60"/>
    <col min="6903" max="6903" width="12.7109375" style="60" customWidth="1"/>
    <col min="6904" max="6904" width="50.7109375" style="60" customWidth="1"/>
    <col min="6905" max="6918" width="15.7109375" style="60" customWidth="1"/>
    <col min="6919" max="7158" width="9.140625" style="60"/>
    <col min="7159" max="7159" width="12.7109375" style="60" customWidth="1"/>
    <col min="7160" max="7160" width="50.7109375" style="60" customWidth="1"/>
    <col min="7161" max="7174" width="15.7109375" style="60" customWidth="1"/>
    <col min="7175" max="7414" width="9.140625" style="60"/>
    <col min="7415" max="7415" width="12.7109375" style="60" customWidth="1"/>
    <col min="7416" max="7416" width="50.7109375" style="60" customWidth="1"/>
    <col min="7417" max="7430" width="15.7109375" style="60" customWidth="1"/>
    <col min="7431" max="7670" width="9.140625" style="60"/>
    <col min="7671" max="7671" width="12.7109375" style="60" customWidth="1"/>
    <col min="7672" max="7672" width="50.7109375" style="60" customWidth="1"/>
    <col min="7673" max="7686" width="15.7109375" style="60" customWidth="1"/>
    <col min="7687" max="7926" width="9.140625" style="60"/>
    <col min="7927" max="7927" width="12.7109375" style="60" customWidth="1"/>
    <col min="7928" max="7928" width="50.7109375" style="60" customWidth="1"/>
    <col min="7929" max="7942" width="15.7109375" style="60" customWidth="1"/>
    <col min="7943" max="8182" width="9.140625" style="60"/>
    <col min="8183" max="8183" width="12.7109375" style="60" customWidth="1"/>
    <col min="8184" max="8184" width="50.7109375" style="60" customWidth="1"/>
    <col min="8185" max="8198" width="15.7109375" style="60" customWidth="1"/>
    <col min="8199" max="8438" width="9.140625" style="60"/>
    <col min="8439" max="8439" width="12.7109375" style="60" customWidth="1"/>
    <col min="8440" max="8440" width="50.7109375" style="60" customWidth="1"/>
    <col min="8441" max="8454" width="15.7109375" style="60" customWidth="1"/>
    <col min="8455" max="8694" width="9.140625" style="60"/>
    <col min="8695" max="8695" width="12.7109375" style="60" customWidth="1"/>
    <col min="8696" max="8696" width="50.7109375" style="60" customWidth="1"/>
    <col min="8697" max="8710" width="15.7109375" style="60" customWidth="1"/>
    <col min="8711" max="8950" width="9.140625" style="60"/>
    <col min="8951" max="8951" width="12.7109375" style="60" customWidth="1"/>
    <col min="8952" max="8952" width="50.7109375" style="60" customWidth="1"/>
    <col min="8953" max="8966" width="15.7109375" style="60" customWidth="1"/>
    <col min="8967" max="9206" width="9.140625" style="60"/>
    <col min="9207" max="9207" width="12.7109375" style="60" customWidth="1"/>
    <col min="9208" max="9208" width="50.7109375" style="60" customWidth="1"/>
    <col min="9209" max="9222" width="15.7109375" style="60" customWidth="1"/>
    <col min="9223" max="9462" width="9.140625" style="60"/>
    <col min="9463" max="9463" width="12.7109375" style="60" customWidth="1"/>
    <col min="9464" max="9464" width="50.7109375" style="60" customWidth="1"/>
    <col min="9465" max="9478" width="15.7109375" style="60" customWidth="1"/>
    <col min="9479" max="9718" width="9.140625" style="60"/>
    <col min="9719" max="9719" width="12.7109375" style="60" customWidth="1"/>
    <col min="9720" max="9720" width="50.7109375" style="60" customWidth="1"/>
    <col min="9721" max="9734" width="15.7109375" style="60" customWidth="1"/>
    <col min="9735" max="9974" width="9.140625" style="60"/>
    <col min="9975" max="9975" width="12.7109375" style="60" customWidth="1"/>
    <col min="9976" max="9976" width="50.7109375" style="60" customWidth="1"/>
    <col min="9977" max="9990" width="15.7109375" style="60" customWidth="1"/>
    <col min="9991" max="10230" width="9.140625" style="60"/>
    <col min="10231" max="10231" width="12.7109375" style="60" customWidth="1"/>
    <col min="10232" max="10232" width="50.7109375" style="60" customWidth="1"/>
    <col min="10233" max="10246" width="15.7109375" style="60" customWidth="1"/>
    <col min="10247" max="10486" width="9.140625" style="60"/>
    <col min="10487" max="10487" width="12.7109375" style="60" customWidth="1"/>
    <col min="10488" max="10488" width="50.7109375" style="60" customWidth="1"/>
    <col min="10489" max="10502" width="15.7109375" style="60" customWidth="1"/>
    <col min="10503" max="10742" width="9.140625" style="60"/>
    <col min="10743" max="10743" width="12.7109375" style="60" customWidth="1"/>
    <col min="10744" max="10744" width="50.7109375" style="60" customWidth="1"/>
    <col min="10745" max="10758" width="15.7109375" style="60" customWidth="1"/>
    <col min="10759" max="10998" width="9.140625" style="60"/>
    <col min="10999" max="10999" width="12.7109375" style="60" customWidth="1"/>
    <col min="11000" max="11000" width="50.7109375" style="60" customWidth="1"/>
    <col min="11001" max="11014" width="15.7109375" style="60" customWidth="1"/>
    <col min="11015" max="11254" width="9.140625" style="60"/>
    <col min="11255" max="11255" width="12.7109375" style="60" customWidth="1"/>
    <col min="11256" max="11256" width="50.7109375" style="60" customWidth="1"/>
    <col min="11257" max="11270" width="15.7109375" style="60" customWidth="1"/>
    <col min="11271" max="11510" width="9.140625" style="60"/>
    <col min="11511" max="11511" width="12.7109375" style="60" customWidth="1"/>
    <col min="11512" max="11512" width="50.7109375" style="60" customWidth="1"/>
    <col min="11513" max="11526" width="15.7109375" style="60" customWidth="1"/>
    <col min="11527" max="11766" width="9.140625" style="60"/>
    <col min="11767" max="11767" width="12.7109375" style="60" customWidth="1"/>
    <col min="11768" max="11768" width="50.7109375" style="60" customWidth="1"/>
    <col min="11769" max="11782" width="15.7109375" style="60" customWidth="1"/>
    <col min="11783" max="12022" width="9.140625" style="60"/>
    <col min="12023" max="12023" width="12.7109375" style="60" customWidth="1"/>
    <col min="12024" max="12024" width="50.7109375" style="60" customWidth="1"/>
    <col min="12025" max="12038" width="15.7109375" style="60" customWidth="1"/>
    <col min="12039" max="12278" width="9.140625" style="60"/>
    <col min="12279" max="12279" width="12.7109375" style="60" customWidth="1"/>
    <col min="12280" max="12280" width="50.7109375" style="60" customWidth="1"/>
    <col min="12281" max="12294" width="15.7109375" style="60" customWidth="1"/>
    <col min="12295" max="12534" width="9.140625" style="60"/>
    <col min="12535" max="12535" width="12.7109375" style="60" customWidth="1"/>
    <col min="12536" max="12536" width="50.7109375" style="60" customWidth="1"/>
    <col min="12537" max="12550" width="15.7109375" style="60" customWidth="1"/>
    <col min="12551" max="12790" width="9.140625" style="60"/>
    <col min="12791" max="12791" width="12.7109375" style="60" customWidth="1"/>
    <col min="12792" max="12792" width="50.7109375" style="60" customWidth="1"/>
    <col min="12793" max="12806" width="15.7109375" style="60" customWidth="1"/>
    <col min="12807" max="13046" width="9.140625" style="60"/>
    <col min="13047" max="13047" width="12.7109375" style="60" customWidth="1"/>
    <col min="13048" max="13048" width="50.7109375" style="60" customWidth="1"/>
    <col min="13049" max="13062" width="15.7109375" style="60" customWidth="1"/>
    <col min="13063" max="13302" width="9.140625" style="60"/>
    <col min="13303" max="13303" width="12.7109375" style="60" customWidth="1"/>
    <col min="13304" max="13304" width="50.7109375" style="60" customWidth="1"/>
    <col min="13305" max="13318" width="15.7109375" style="60" customWidth="1"/>
    <col min="13319" max="13558" width="9.140625" style="60"/>
    <col min="13559" max="13559" width="12.7109375" style="60" customWidth="1"/>
    <col min="13560" max="13560" width="50.7109375" style="60" customWidth="1"/>
    <col min="13561" max="13574" width="15.7109375" style="60" customWidth="1"/>
    <col min="13575" max="13814" width="9.140625" style="60"/>
    <col min="13815" max="13815" width="12.7109375" style="60" customWidth="1"/>
    <col min="13816" max="13816" width="50.7109375" style="60" customWidth="1"/>
    <col min="13817" max="13830" width="15.7109375" style="60" customWidth="1"/>
    <col min="13831" max="14070" width="9.140625" style="60"/>
    <col min="14071" max="14071" width="12.7109375" style="60" customWidth="1"/>
    <col min="14072" max="14072" width="50.7109375" style="60" customWidth="1"/>
    <col min="14073" max="14086" width="15.7109375" style="60" customWidth="1"/>
    <col min="14087" max="14326" width="9.140625" style="60"/>
    <col min="14327" max="14327" width="12.7109375" style="60" customWidth="1"/>
    <col min="14328" max="14328" width="50.7109375" style="60" customWidth="1"/>
    <col min="14329" max="14342" width="15.7109375" style="60" customWidth="1"/>
    <col min="14343" max="14582" width="9.140625" style="60"/>
    <col min="14583" max="14583" width="12.7109375" style="60" customWidth="1"/>
    <col min="14584" max="14584" width="50.7109375" style="60" customWidth="1"/>
    <col min="14585" max="14598" width="15.7109375" style="60" customWidth="1"/>
    <col min="14599" max="14838" width="9.140625" style="60"/>
    <col min="14839" max="14839" width="12.7109375" style="60" customWidth="1"/>
    <col min="14840" max="14840" width="50.7109375" style="60" customWidth="1"/>
    <col min="14841" max="14854" width="15.7109375" style="60" customWidth="1"/>
    <col min="14855" max="15094" width="9.140625" style="60"/>
    <col min="15095" max="15095" width="12.7109375" style="60" customWidth="1"/>
    <col min="15096" max="15096" width="50.7109375" style="60" customWidth="1"/>
    <col min="15097" max="15110" width="15.7109375" style="60" customWidth="1"/>
    <col min="15111" max="15350" width="9.140625" style="60"/>
    <col min="15351" max="15351" width="12.7109375" style="60" customWidth="1"/>
    <col min="15352" max="15352" width="50.7109375" style="60" customWidth="1"/>
    <col min="15353" max="15366" width="15.7109375" style="60" customWidth="1"/>
    <col min="15367" max="15606" width="9.140625" style="60"/>
    <col min="15607" max="15607" width="12.7109375" style="60" customWidth="1"/>
    <col min="15608" max="15608" width="50.7109375" style="60" customWidth="1"/>
    <col min="15609" max="15622" width="15.7109375" style="60" customWidth="1"/>
    <col min="15623" max="15862" width="9.140625" style="60"/>
    <col min="15863" max="15863" width="12.7109375" style="60" customWidth="1"/>
    <col min="15864" max="15864" width="50.7109375" style="60" customWidth="1"/>
    <col min="15865" max="15878" width="15.7109375" style="60" customWidth="1"/>
    <col min="15879" max="16118" width="9.140625" style="60"/>
    <col min="16119" max="16119" width="12.7109375" style="60" customWidth="1"/>
    <col min="16120" max="16120" width="50.7109375" style="60" customWidth="1"/>
    <col min="16121" max="16134" width="15.7109375" style="60" customWidth="1"/>
    <col min="16135" max="16384" width="9.140625" style="60"/>
  </cols>
  <sheetData>
    <row r="2" spans="1:9" ht="15.75" x14ac:dyDescent="0.25">
      <c r="A2" s="105" t="s">
        <v>171</v>
      </c>
      <c r="B2" s="105"/>
      <c r="C2" s="105"/>
      <c r="D2" s="105"/>
      <c r="E2" s="105"/>
      <c r="F2" s="105"/>
    </row>
    <row r="3" spans="1:9" ht="15.75" x14ac:dyDescent="0.25">
      <c r="A3" s="105" t="s">
        <v>53</v>
      </c>
      <c r="B3" s="105"/>
      <c r="C3" s="105"/>
      <c r="D3" s="105"/>
      <c r="E3" s="105"/>
      <c r="F3" s="105"/>
    </row>
    <row r="4" spans="1:9" ht="15.75" x14ac:dyDescent="0.25">
      <c r="A4" s="105" t="s">
        <v>54</v>
      </c>
      <c r="B4" s="105"/>
      <c r="C4" s="105"/>
      <c r="D4" s="105"/>
      <c r="E4" s="105"/>
      <c r="F4" s="105"/>
    </row>
    <row r="5" spans="1:9" ht="15" x14ac:dyDescent="0.25">
      <c r="A5" s="65"/>
      <c r="B5" s="66"/>
      <c r="C5" s="67"/>
      <c r="D5" s="67"/>
      <c r="E5" s="67"/>
      <c r="F5" s="68" t="s">
        <v>55</v>
      </c>
    </row>
    <row r="6" spans="1:9" s="61" customFormat="1" ht="57" x14ac:dyDescent="0.2">
      <c r="A6" s="69" t="s">
        <v>93</v>
      </c>
      <c r="B6" s="69" t="s">
        <v>94</v>
      </c>
      <c r="C6" s="69" t="s">
        <v>172</v>
      </c>
      <c r="D6" s="69" t="s">
        <v>173</v>
      </c>
      <c r="E6" s="69" t="s">
        <v>174</v>
      </c>
      <c r="F6" s="69" t="s">
        <v>175</v>
      </c>
    </row>
    <row r="7" spans="1:9" ht="14.25" x14ac:dyDescent="0.2">
      <c r="A7" s="69">
        <v>1</v>
      </c>
      <c r="B7" s="69">
        <v>2</v>
      </c>
      <c r="C7" s="69">
        <v>3</v>
      </c>
      <c r="D7" s="69">
        <v>4</v>
      </c>
      <c r="E7" s="69">
        <v>5</v>
      </c>
      <c r="F7" s="69">
        <v>6</v>
      </c>
    </row>
    <row r="8" spans="1:9" ht="60" x14ac:dyDescent="0.2">
      <c r="A8" s="70" t="s">
        <v>95</v>
      </c>
      <c r="B8" s="71" t="s">
        <v>96</v>
      </c>
      <c r="C8" s="72">
        <v>30778.666999999998</v>
      </c>
      <c r="D8" s="72">
        <v>28926.53053</v>
      </c>
      <c r="E8" s="73">
        <f t="shared" ref="E8:E48" si="0">C8-D8</f>
        <v>1852.1364699999976</v>
      </c>
      <c r="F8" s="73">
        <f t="shared" ref="F8:F48" si="1">IF(C8=0,0,(D8/C8)*100)</f>
        <v>93.982401934430754</v>
      </c>
      <c r="G8" s="62"/>
      <c r="H8" s="77"/>
      <c r="I8" s="77"/>
    </row>
    <row r="9" spans="1:9" ht="45" x14ac:dyDescent="0.2">
      <c r="A9" s="70" t="s">
        <v>97</v>
      </c>
      <c r="B9" s="71" t="s">
        <v>98</v>
      </c>
      <c r="C9" s="72">
        <v>18965.657999999999</v>
      </c>
      <c r="D9" s="72">
        <v>16144.358289999998</v>
      </c>
      <c r="E9" s="73">
        <f t="shared" si="0"/>
        <v>2821.2997100000011</v>
      </c>
      <c r="F9" s="73">
        <f t="shared" si="1"/>
        <v>85.124166480277125</v>
      </c>
      <c r="G9" s="62"/>
      <c r="H9" s="77"/>
      <c r="I9" s="77"/>
    </row>
    <row r="10" spans="1:9" ht="45" x14ac:dyDescent="0.2">
      <c r="A10" s="70" t="s">
        <v>99</v>
      </c>
      <c r="B10" s="71" t="s">
        <v>100</v>
      </c>
      <c r="C10" s="72">
        <v>45891.832000000002</v>
      </c>
      <c r="D10" s="72">
        <v>45621.960010000003</v>
      </c>
      <c r="E10" s="73">
        <f t="shared" si="0"/>
        <v>269.87198999999964</v>
      </c>
      <c r="F10" s="73">
        <f t="shared" si="1"/>
        <v>99.41193894808994</v>
      </c>
      <c r="G10" s="62"/>
    </row>
    <row r="11" spans="1:9" ht="90" x14ac:dyDescent="0.2">
      <c r="A11" s="70" t="s">
        <v>101</v>
      </c>
      <c r="B11" s="71" t="s">
        <v>102</v>
      </c>
      <c r="C11" s="72">
        <v>5039.5039999999999</v>
      </c>
      <c r="D11" s="72">
        <v>5039.5033999999996</v>
      </c>
      <c r="E11" s="73">
        <f t="shared" si="0"/>
        <v>6.0000000030413503E-4</v>
      </c>
      <c r="F11" s="73">
        <f t="shared" si="1"/>
        <v>99.999988094066396</v>
      </c>
      <c r="G11" s="62"/>
    </row>
    <row r="12" spans="1:9" ht="75" x14ac:dyDescent="0.2">
      <c r="A12" s="70" t="s">
        <v>103</v>
      </c>
      <c r="B12" s="71" t="s">
        <v>104</v>
      </c>
      <c r="C12" s="72">
        <v>1015.88396</v>
      </c>
      <c r="D12" s="72">
        <v>934.67332999999996</v>
      </c>
      <c r="E12" s="73">
        <f t="shared" si="0"/>
        <v>81.210630000000037</v>
      </c>
      <c r="F12" s="73">
        <f t="shared" si="1"/>
        <v>92.005914730654865</v>
      </c>
      <c r="G12" s="62"/>
    </row>
    <row r="13" spans="1:9" ht="90" x14ac:dyDescent="0.2">
      <c r="A13" s="70" t="s">
        <v>105</v>
      </c>
      <c r="B13" s="71" t="s">
        <v>106</v>
      </c>
      <c r="C13" s="72">
        <v>38.652999999999999</v>
      </c>
      <c r="D13" s="72">
        <v>38.652999999999999</v>
      </c>
      <c r="E13" s="73">
        <f t="shared" si="0"/>
        <v>0</v>
      </c>
      <c r="F13" s="73">
        <f t="shared" si="1"/>
        <v>100</v>
      </c>
      <c r="G13" s="62"/>
    </row>
    <row r="14" spans="1:9" ht="60" x14ac:dyDescent="0.2">
      <c r="A14" s="70" t="s">
        <v>107</v>
      </c>
      <c r="B14" s="71" t="s">
        <v>108</v>
      </c>
      <c r="C14" s="72">
        <v>133.6</v>
      </c>
      <c r="D14" s="72">
        <v>88.204999999999998</v>
      </c>
      <c r="E14" s="73">
        <f t="shared" si="0"/>
        <v>45.394999999999996</v>
      </c>
      <c r="F14" s="73">
        <f t="shared" si="1"/>
        <v>66.02170658682634</v>
      </c>
      <c r="G14" s="62"/>
    </row>
    <row r="15" spans="1:9" ht="30" x14ac:dyDescent="0.2">
      <c r="A15" s="70" t="s">
        <v>109</v>
      </c>
      <c r="B15" s="71" t="s">
        <v>110</v>
      </c>
      <c r="C15" s="72">
        <v>4575.1970000000001</v>
      </c>
      <c r="D15" s="72">
        <v>4575.1970000000001</v>
      </c>
      <c r="E15" s="73">
        <f t="shared" si="0"/>
        <v>0</v>
      </c>
      <c r="F15" s="73">
        <f t="shared" si="1"/>
        <v>100</v>
      </c>
      <c r="G15" s="62"/>
      <c r="H15" s="77"/>
      <c r="I15" s="77"/>
    </row>
    <row r="16" spans="1:9" ht="30" x14ac:dyDescent="0.2">
      <c r="A16" s="70" t="s">
        <v>111</v>
      </c>
      <c r="B16" s="71" t="s">
        <v>112</v>
      </c>
      <c r="C16" s="72">
        <v>1004.3150000000001</v>
      </c>
      <c r="D16" s="72">
        <v>1003.1645400000001</v>
      </c>
      <c r="E16" s="73">
        <f t="shared" si="0"/>
        <v>1.1504599999999527</v>
      </c>
      <c r="F16" s="73">
        <f t="shared" si="1"/>
        <v>99.885448290625959</v>
      </c>
      <c r="G16" s="62"/>
    </row>
    <row r="17" spans="1:9" ht="15" x14ac:dyDescent="0.2">
      <c r="A17" s="70" t="s">
        <v>113</v>
      </c>
      <c r="B17" s="71" t="s">
        <v>114</v>
      </c>
      <c r="C17" s="72">
        <v>54</v>
      </c>
      <c r="D17" s="72">
        <v>54</v>
      </c>
      <c r="E17" s="73">
        <f t="shared" si="0"/>
        <v>0</v>
      </c>
      <c r="F17" s="73">
        <f t="shared" si="1"/>
        <v>100</v>
      </c>
      <c r="G17" s="62"/>
    </row>
    <row r="18" spans="1:9" ht="30" x14ac:dyDescent="0.2">
      <c r="A18" s="70" t="s">
        <v>115</v>
      </c>
      <c r="B18" s="71" t="s">
        <v>116</v>
      </c>
      <c r="C18" s="72">
        <v>60</v>
      </c>
      <c r="D18" s="72">
        <v>0</v>
      </c>
      <c r="E18" s="73">
        <f t="shared" si="0"/>
        <v>60</v>
      </c>
      <c r="F18" s="73">
        <f t="shared" si="1"/>
        <v>0</v>
      </c>
      <c r="G18" s="62"/>
      <c r="H18" s="77"/>
      <c r="I18" s="77"/>
    </row>
    <row r="19" spans="1:9" ht="30" x14ac:dyDescent="0.2">
      <c r="A19" s="70" t="s">
        <v>117</v>
      </c>
      <c r="B19" s="71" t="s">
        <v>118</v>
      </c>
      <c r="C19" s="72">
        <v>1.4339999999999999</v>
      </c>
      <c r="D19" s="72">
        <v>0</v>
      </c>
      <c r="E19" s="73">
        <f t="shared" si="0"/>
        <v>1.4339999999999999</v>
      </c>
      <c r="F19" s="73">
        <f t="shared" si="1"/>
        <v>0</v>
      </c>
      <c r="G19" s="62"/>
    </row>
    <row r="20" spans="1:9" ht="30" x14ac:dyDescent="0.2">
      <c r="A20" s="70" t="s">
        <v>119</v>
      </c>
      <c r="B20" s="71" t="s">
        <v>120</v>
      </c>
      <c r="C20" s="72">
        <v>30</v>
      </c>
      <c r="D20" s="72">
        <v>0</v>
      </c>
      <c r="E20" s="73">
        <f t="shared" si="0"/>
        <v>30</v>
      </c>
      <c r="F20" s="73">
        <f t="shared" si="1"/>
        <v>0</v>
      </c>
      <c r="G20" s="62"/>
    </row>
    <row r="21" spans="1:9" ht="30" x14ac:dyDescent="0.2">
      <c r="A21" s="70" t="s">
        <v>121</v>
      </c>
      <c r="B21" s="71" t="s">
        <v>122</v>
      </c>
      <c r="C21" s="72">
        <v>28.8</v>
      </c>
      <c r="D21" s="72">
        <v>14</v>
      </c>
      <c r="E21" s="73">
        <f t="shared" si="0"/>
        <v>14.8</v>
      </c>
      <c r="F21" s="73">
        <f t="shared" si="1"/>
        <v>48.611111111111107</v>
      </c>
      <c r="G21" s="62"/>
    </row>
    <row r="22" spans="1:9" ht="60" x14ac:dyDescent="0.2">
      <c r="A22" s="70" t="s">
        <v>123</v>
      </c>
      <c r="B22" s="71" t="s">
        <v>124</v>
      </c>
      <c r="C22" s="72">
        <v>0</v>
      </c>
      <c r="D22" s="72">
        <v>0</v>
      </c>
      <c r="E22" s="73">
        <f t="shared" si="0"/>
        <v>0</v>
      </c>
      <c r="F22" s="73">
        <f t="shared" si="1"/>
        <v>0</v>
      </c>
      <c r="G22" s="62"/>
    </row>
    <row r="23" spans="1:9" ht="75" x14ac:dyDescent="0.2">
      <c r="A23" s="70" t="s">
        <v>125</v>
      </c>
      <c r="B23" s="71" t="s">
        <v>126</v>
      </c>
      <c r="C23" s="72">
        <v>441.29200000000003</v>
      </c>
      <c r="D23" s="72">
        <v>401.34246999999999</v>
      </c>
      <c r="E23" s="73">
        <f t="shared" si="0"/>
        <v>39.949530000000038</v>
      </c>
      <c r="F23" s="73">
        <f t="shared" si="1"/>
        <v>90.947143841266083</v>
      </c>
      <c r="G23" s="62"/>
    </row>
    <row r="24" spans="1:9" ht="60" x14ac:dyDescent="0.2">
      <c r="A24" s="70" t="s">
        <v>127</v>
      </c>
      <c r="B24" s="71" t="s">
        <v>128</v>
      </c>
      <c r="C24" s="72">
        <v>30.715000000000003</v>
      </c>
      <c r="D24" s="72">
        <v>27.293300000000002</v>
      </c>
      <c r="E24" s="73">
        <f t="shared" si="0"/>
        <v>3.4217000000000013</v>
      </c>
      <c r="F24" s="73">
        <f t="shared" si="1"/>
        <v>88.859840468826306</v>
      </c>
      <c r="G24" s="62"/>
    </row>
    <row r="25" spans="1:9" ht="45" x14ac:dyDescent="0.2">
      <c r="A25" s="70" t="s">
        <v>129</v>
      </c>
      <c r="B25" s="71" t="s">
        <v>130</v>
      </c>
      <c r="C25" s="72">
        <v>1183.375</v>
      </c>
      <c r="D25" s="72">
        <v>1169.7833700000001</v>
      </c>
      <c r="E25" s="73">
        <f t="shared" si="0"/>
        <v>13.591629999999896</v>
      </c>
      <c r="F25" s="73">
        <f t="shared" si="1"/>
        <v>98.851451991127078</v>
      </c>
      <c r="G25" s="62"/>
    </row>
    <row r="26" spans="1:9" ht="30" x14ac:dyDescent="0.2">
      <c r="A26" s="70" t="s">
        <v>131</v>
      </c>
      <c r="B26" s="71" t="s">
        <v>132</v>
      </c>
      <c r="C26" s="72">
        <v>7282.5550000000003</v>
      </c>
      <c r="D26" s="72">
        <v>6640.9249400000008</v>
      </c>
      <c r="E26" s="73">
        <f t="shared" si="0"/>
        <v>641.6300599999995</v>
      </c>
      <c r="F26" s="73">
        <f t="shared" si="1"/>
        <v>91.189492424018766</v>
      </c>
      <c r="G26" s="62"/>
    </row>
    <row r="27" spans="1:9" ht="30" x14ac:dyDescent="0.2">
      <c r="A27" s="70" t="s">
        <v>133</v>
      </c>
      <c r="B27" s="71" t="s">
        <v>134</v>
      </c>
      <c r="C27" s="72">
        <v>759.07799999999997</v>
      </c>
      <c r="D27" s="72">
        <v>491.02053000000006</v>
      </c>
      <c r="E27" s="73">
        <f t="shared" si="0"/>
        <v>268.05746999999991</v>
      </c>
      <c r="F27" s="73">
        <f t="shared" si="1"/>
        <v>64.686439338249841</v>
      </c>
      <c r="G27" s="62"/>
    </row>
    <row r="28" spans="1:9" ht="30" x14ac:dyDescent="0.2">
      <c r="A28" s="70" t="s">
        <v>135</v>
      </c>
      <c r="B28" s="71" t="s">
        <v>136</v>
      </c>
      <c r="C28" s="72">
        <v>8680.5879999999997</v>
      </c>
      <c r="D28" s="72">
        <v>7907.9977100000006</v>
      </c>
      <c r="E28" s="73">
        <f t="shared" si="0"/>
        <v>772.59028999999919</v>
      </c>
      <c r="F28" s="73">
        <f t="shared" si="1"/>
        <v>91.099793124613228</v>
      </c>
      <c r="G28" s="62"/>
      <c r="H28" s="77"/>
    </row>
    <row r="29" spans="1:9" ht="30" x14ac:dyDescent="0.2">
      <c r="A29" s="70" t="s">
        <v>137</v>
      </c>
      <c r="B29" s="71" t="s">
        <v>138</v>
      </c>
      <c r="C29" s="72">
        <v>186</v>
      </c>
      <c r="D29" s="72">
        <v>186</v>
      </c>
      <c r="E29" s="73">
        <f t="shared" si="0"/>
        <v>0</v>
      </c>
      <c r="F29" s="73">
        <f t="shared" si="1"/>
        <v>100</v>
      </c>
      <c r="G29" s="62"/>
      <c r="H29" s="77"/>
      <c r="I29" s="77"/>
    </row>
    <row r="30" spans="1:9" ht="45" x14ac:dyDescent="0.2">
      <c r="A30" s="70" t="s">
        <v>139</v>
      </c>
      <c r="B30" s="71" t="s">
        <v>140</v>
      </c>
      <c r="C30" s="72">
        <v>38539.218000000001</v>
      </c>
      <c r="D30" s="72">
        <v>38523.827920000003</v>
      </c>
      <c r="E30" s="73">
        <f t="shared" si="0"/>
        <v>15.390079999997397</v>
      </c>
      <c r="F30" s="73">
        <f t="shared" si="1"/>
        <v>99.960066444524131</v>
      </c>
      <c r="G30" s="62"/>
    </row>
    <row r="31" spans="1:9" ht="15" x14ac:dyDescent="0.2">
      <c r="A31" s="70" t="s">
        <v>141</v>
      </c>
      <c r="B31" s="71" t="s">
        <v>142</v>
      </c>
      <c r="C31" s="72">
        <v>30729.892000000003</v>
      </c>
      <c r="D31" s="72">
        <v>30053.048330000001</v>
      </c>
      <c r="E31" s="73">
        <f t="shared" si="0"/>
        <v>676.84367000000202</v>
      </c>
      <c r="F31" s="73">
        <f t="shared" si="1"/>
        <v>97.797442080173909</v>
      </c>
      <c r="G31" s="62"/>
    </row>
    <row r="32" spans="1:9" ht="15" x14ac:dyDescent="0.2">
      <c r="A32" s="70" t="s">
        <v>143</v>
      </c>
      <c r="B32" s="71" t="s">
        <v>144</v>
      </c>
      <c r="C32" s="72">
        <v>599.99400000000003</v>
      </c>
      <c r="D32" s="72">
        <v>598.995</v>
      </c>
      <c r="E32" s="73">
        <f t="shared" si="0"/>
        <v>0.99900000000002365</v>
      </c>
      <c r="F32" s="73">
        <f t="shared" si="1"/>
        <v>99.833498334983346</v>
      </c>
      <c r="G32" s="62"/>
      <c r="H32" s="77"/>
      <c r="I32" s="77"/>
    </row>
    <row r="33" spans="1:9" ht="30" x14ac:dyDescent="0.2">
      <c r="A33" s="70" t="s">
        <v>145</v>
      </c>
      <c r="B33" s="71" t="s">
        <v>146</v>
      </c>
      <c r="C33" s="72">
        <v>83.572000000000003</v>
      </c>
      <c r="D33" s="72">
        <v>83.572000000000003</v>
      </c>
      <c r="E33" s="73">
        <f t="shared" si="0"/>
        <v>0</v>
      </c>
      <c r="F33" s="73">
        <f t="shared" si="1"/>
        <v>100</v>
      </c>
      <c r="G33" s="62"/>
    </row>
    <row r="34" spans="1:9" ht="15" x14ac:dyDescent="0.2">
      <c r="A34" s="70" t="s">
        <v>147</v>
      </c>
      <c r="B34" s="71" t="s">
        <v>148</v>
      </c>
      <c r="C34" s="72">
        <v>4313.99</v>
      </c>
      <c r="D34" s="72">
        <v>3403.4898399999997</v>
      </c>
      <c r="E34" s="73">
        <f t="shared" si="0"/>
        <v>910.50016000000005</v>
      </c>
      <c r="F34" s="73">
        <f t="shared" si="1"/>
        <v>78.894245002885953</v>
      </c>
      <c r="G34" s="62"/>
    </row>
    <row r="35" spans="1:9" ht="30" x14ac:dyDescent="0.2">
      <c r="A35" s="70" t="s">
        <v>149</v>
      </c>
      <c r="B35" s="71" t="s">
        <v>150</v>
      </c>
      <c r="C35" s="72">
        <v>300</v>
      </c>
      <c r="D35" s="72">
        <v>0</v>
      </c>
      <c r="E35" s="73">
        <f t="shared" si="0"/>
        <v>300</v>
      </c>
      <c r="F35" s="73">
        <f t="shared" si="1"/>
        <v>0</v>
      </c>
      <c r="G35" s="62"/>
      <c r="H35" s="77"/>
      <c r="I35" s="77"/>
    </row>
    <row r="36" spans="1:9" ht="30" x14ac:dyDescent="0.2">
      <c r="A36" s="70" t="s">
        <v>151</v>
      </c>
      <c r="B36" s="71" t="s">
        <v>152</v>
      </c>
      <c r="C36" s="72">
        <v>6090.5119999999997</v>
      </c>
      <c r="D36" s="72">
        <v>5797.5</v>
      </c>
      <c r="E36" s="73">
        <f t="shared" si="0"/>
        <v>293.01199999999972</v>
      </c>
      <c r="F36" s="73">
        <f t="shared" si="1"/>
        <v>95.189041578113631</v>
      </c>
      <c r="G36" s="62"/>
    </row>
    <row r="37" spans="1:9" ht="15" x14ac:dyDescent="0.2">
      <c r="A37" s="70" t="s">
        <v>153</v>
      </c>
      <c r="B37" s="71" t="s">
        <v>154</v>
      </c>
      <c r="C37" s="72">
        <v>187.5</v>
      </c>
      <c r="D37" s="72">
        <v>87.5</v>
      </c>
      <c r="E37" s="73">
        <f t="shared" si="0"/>
        <v>100</v>
      </c>
      <c r="F37" s="73">
        <f t="shared" si="1"/>
        <v>46.666666666666664</v>
      </c>
      <c r="G37" s="62"/>
    </row>
    <row r="38" spans="1:9" ht="15" x14ac:dyDescent="0.2">
      <c r="A38" s="70" t="s">
        <v>155</v>
      </c>
      <c r="B38" s="71" t="s">
        <v>156</v>
      </c>
      <c r="C38" s="72">
        <v>271.46600000000001</v>
      </c>
      <c r="D38" s="72">
        <v>271.3</v>
      </c>
      <c r="E38" s="73">
        <f t="shared" si="0"/>
        <v>0.16599999999999682</v>
      </c>
      <c r="F38" s="73">
        <f t="shared" si="1"/>
        <v>99.938850537452211</v>
      </c>
      <c r="G38" s="62"/>
    </row>
    <row r="39" spans="1:9" ht="15" x14ac:dyDescent="0.2">
      <c r="A39" s="70" t="s">
        <v>157</v>
      </c>
      <c r="B39" s="71" t="s">
        <v>48</v>
      </c>
      <c r="C39" s="72">
        <v>1000</v>
      </c>
      <c r="D39" s="72">
        <v>1000</v>
      </c>
      <c r="E39" s="73">
        <f t="shared" si="0"/>
        <v>0</v>
      </c>
      <c r="F39" s="73">
        <f t="shared" si="1"/>
        <v>100</v>
      </c>
      <c r="G39" s="62"/>
      <c r="H39" s="77"/>
      <c r="I39" s="77"/>
    </row>
    <row r="40" spans="1:9" ht="60" x14ac:dyDescent="0.2">
      <c r="A40" s="70" t="s">
        <v>158</v>
      </c>
      <c r="B40" s="71" t="s">
        <v>77</v>
      </c>
      <c r="C40" s="72">
        <v>0.39961000000000002</v>
      </c>
      <c r="D40" s="72">
        <v>0.39961000000000002</v>
      </c>
      <c r="E40" s="73">
        <f t="shared" si="0"/>
        <v>0</v>
      </c>
      <c r="F40" s="73">
        <f t="shared" si="1"/>
        <v>100</v>
      </c>
      <c r="G40" s="62"/>
    </row>
    <row r="41" spans="1:9" ht="15" x14ac:dyDescent="0.2">
      <c r="A41" s="70" t="s">
        <v>159</v>
      </c>
      <c r="B41" s="71" t="s">
        <v>17</v>
      </c>
      <c r="C41" s="72">
        <v>22.302</v>
      </c>
      <c r="D41" s="72">
        <v>22.302</v>
      </c>
      <c r="E41" s="73">
        <f t="shared" si="0"/>
        <v>0</v>
      </c>
      <c r="F41" s="73">
        <f t="shared" si="1"/>
        <v>100</v>
      </c>
      <c r="G41" s="62"/>
    </row>
    <row r="42" spans="1:9" ht="45" x14ac:dyDescent="0.2">
      <c r="A42" s="70" t="s">
        <v>160</v>
      </c>
      <c r="B42" s="71" t="s">
        <v>161</v>
      </c>
      <c r="C42" s="72">
        <v>886.51200000000006</v>
      </c>
      <c r="D42" s="72">
        <v>784.51604000000009</v>
      </c>
      <c r="E42" s="73">
        <f t="shared" si="0"/>
        <v>101.99595999999997</v>
      </c>
      <c r="F42" s="73">
        <f t="shared" si="1"/>
        <v>88.494689299186021</v>
      </c>
      <c r="G42" s="62"/>
    </row>
    <row r="43" spans="1:9" ht="45" x14ac:dyDescent="0.2">
      <c r="A43" s="70" t="s">
        <v>162</v>
      </c>
      <c r="B43" s="71" t="s">
        <v>163</v>
      </c>
      <c r="C43" s="72">
        <v>1172.2570000000001</v>
      </c>
      <c r="D43" s="72">
        <v>1026.89077</v>
      </c>
      <c r="E43" s="73">
        <f t="shared" si="0"/>
        <v>145.36623000000009</v>
      </c>
      <c r="F43" s="73">
        <f t="shared" si="1"/>
        <v>87.599457286243549</v>
      </c>
      <c r="G43" s="62"/>
    </row>
    <row r="44" spans="1:9" ht="45" x14ac:dyDescent="0.2">
      <c r="A44" s="70" t="s">
        <v>164</v>
      </c>
      <c r="B44" s="71" t="s">
        <v>163</v>
      </c>
      <c r="C44" s="72">
        <v>5500.1560000000009</v>
      </c>
      <c r="D44" s="72">
        <v>4225.3616000000002</v>
      </c>
      <c r="E44" s="73">
        <f t="shared" si="0"/>
        <v>1274.7944000000007</v>
      </c>
      <c r="F44" s="73">
        <f t="shared" si="1"/>
        <v>76.822577395986585</v>
      </c>
      <c r="G44" s="62"/>
    </row>
    <row r="45" spans="1:9" ht="15" x14ac:dyDescent="0.2">
      <c r="A45" s="70" t="s">
        <v>165</v>
      </c>
      <c r="B45" s="71" t="s">
        <v>142</v>
      </c>
      <c r="C45" s="72">
        <v>899.69799999999998</v>
      </c>
      <c r="D45" s="72">
        <v>896.69799999999998</v>
      </c>
      <c r="E45" s="73">
        <f t="shared" si="0"/>
        <v>3</v>
      </c>
      <c r="F45" s="73">
        <f t="shared" si="1"/>
        <v>99.66655477726971</v>
      </c>
      <c r="G45" s="62"/>
    </row>
    <row r="46" spans="1:9" ht="45" x14ac:dyDescent="0.2">
      <c r="A46" s="70" t="s">
        <v>166</v>
      </c>
      <c r="B46" s="71" t="s">
        <v>163</v>
      </c>
      <c r="C46" s="72">
        <v>2169.373</v>
      </c>
      <c r="D46" s="72">
        <v>1885.5066199999999</v>
      </c>
      <c r="E46" s="73">
        <f t="shared" si="0"/>
        <v>283.86638000000016</v>
      </c>
      <c r="F46" s="73">
        <f t="shared" si="1"/>
        <v>86.914819166643994</v>
      </c>
      <c r="G46" s="62"/>
    </row>
    <row r="47" spans="1:9" ht="15" x14ac:dyDescent="0.2">
      <c r="A47" s="70" t="s">
        <v>167</v>
      </c>
      <c r="B47" s="71" t="s">
        <v>168</v>
      </c>
      <c r="C47" s="72">
        <v>100</v>
      </c>
      <c r="D47" s="72">
        <v>0</v>
      </c>
      <c r="E47" s="73">
        <f t="shared" si="0"/>
        <v>100</v>
      </c>
      <c r="F47" s="73">
        <f t="shared" si="1"/>
        <v>0</v>
      </c>
      <c r="G47" s="62"/>
      <c r="H47" s="77"/>
    </row>
    <row r="48" spans="1:9" ht="14.25" x14ac:dyDescent="0.2">
      <c r="A48" s="74" t="s">
        <v>169</v>
      </c>
      <c r="B48" s="75" t="s">
        <v>170</v>
      </c>
      <c r="C48" s="76">
        <v>219047.98857000002</v>
      </c>
      <c r="D48" s="76">
        <v>207925.48909999998</v>
      </c>
      <c r="E48" s="76">
        <f t="shared" si="0"/>
        <v>11122.499470000039</v>
      </c>
      <c r="F48" s="76">
        <f t="shared" si="1"/>
        <v>94.92234576422706</v>
      </c>
      <c r="G48" s="62"/>
    </row>
    <row r="49" spans="1:6" x14ac:dyDescent="0.2">
      <c r="C49" s="77"/>
      <c r="D49" s="77"/>
      <c r="E49" s="77"/>
      <c r="F49" s="77"/>
    </row>
    <row r="50" spans="1:6" x14ac:dyDescent="0.2">
      <c r="A50" s="63"/>
      <c r="B50" s="64"/>
      <c r="C50" s="62"/>
      <c r="D50" s="62"/>
      <c r="E50" s="62"/>
      <c r="F50" s="62"/>
    </row>
    <row r="58" spans="1:6" hidden="1" x14ac:dyDescent="0.2"/>
  </sheetData>
  <mergeCells count="3">
    <mergeCell ref="A2:F2"/>
    <mergeCell ref="A3:F3"/>
    <mergeCell ref="A4:F4"/>
  </mergeCells>
  <conditionalFormatting sqref="A8:A48">
    <cfRule type="expression" dxfId="71" priority="19" stopIfTrue="1">
      <formula>#REF!=1</formula>
    </cfRule>
    <cfRule type="expression" dxfId="70" priority="20" stopIfTrue="1">
      <formula>#REF!=2</formula>
    </cfRule>
    <cfRule type="expression" dxfId="69" priority="21" stopIfTrue="1">
      <formula>#REF!=3</formula>
    </cfRule>
  </conditionalFormatting>
  <conditionalFormatting sqref="B8:B48">
    <cfRule type="expression" dxfId="68" priority="22" stopIfTrue="1">
      <formula>#REF!=1</formula>
    </cfRule>
    <cfRule type="expression" dxfId="67" priority="23" stopIfTrue="1">
      <formula>#REF!=2</formula>
    </cfRule>
    <cfRule type="expression" dxfId="66" priority="24" stopIfTrue="1">
      <formula>#REF!=3</formula>
    </cfRule>
  </conditionalFormatting>
  <conditionalFormatting sqref="C8:C48">
    <cfRule type="expression" dxfId="65" priority="25" stopIfTrue="1">
      <formula>#REF!=1</formula>
    </cfRule>
    <cfRule type="expression" dxfId="64" priority="26" stopIfTrue="1">
      <formula>#REF!=2</formula>
    </cfRule>
    <cfRule type="expression" dxfId="63" priority="27" stopIfTrue="1">
      <formula>#REF!=3</formula>
    </cfRule>
  </conditionalFormatting>
  <conditionalFormatting sqref="D8:D48">
    <cfRule type="expression" dxfId="62" priority="28" stopIfTrue="1">
      <formula>#REF!=1</formula>
    </cfRule>
    <cfRule type="expression" dxfId="61" priority="29" stopIfTrue="1">
      <formula>#REF!=2</formula>
    </cfRule>
    <cfRule type="expression" dxfId="60" priority="30" stopIfTrue="1">
      <formula>#REF!=3</formula>
    </cfRule>
  </conditionalFormatting>
  <conditionalFormatting sqref="E8:E48">
    <cfRule type="expression" dxfId="59" priority="31" stopIfTrue="1">
      <formula>#REF!=1</formula>
    </cfRule>
    <cfRule type="expression" dxfId="58" priority="32" stopIfTrue="1">
      <formula>#REF!=2</formula>
    </cfRule>
    <cfRule type="expression" dxfId="57" priority="33" stopIfTrue="1">
      <formula>#REF!=3</formula>
    </cfRule>
  </conditionalFormatting>
  <conditionalFormatting sqref="F8:F48">
    <cfRule type="expression" dxfId="56" priority="34" stopIfTrue="1">
      <formula>#REF!=1</formula>
    </cfRule>
    <cfRule type="expression" dxfId="55" priority="35" stopIfTrue="1">
      <formula>#REF!=2</formula>
    </cfRule>
    <cfRule type="expression" dxfId="54" priority="36" stopIfTrue="1">
      <formula>#REF!=3</formula>
    </cfRule>
  </conditionalFormatting>
  <conditionalFormatting sqref="A50:A59">
    <cfRule type="expression" dxfId="53" priority="1" stopIfTrue="1">
      <formula>#REF!=1</formula>
    </cfRule>
    <cfRule type="expression" dxfId="52" priority="2" stopIfTrue="1">
      <formula>#REF!=2</formula>
    </cfRule>
    <cfRule type="expression" dxfId="51" priority="3" stopIfTrue="1">
      <formula>#REF!=3</formula>
    </cfRule>
  </conditionalFormatting>
  <conditionalFormatting sqref="B50:B59">
    <cfRule type="expression" dxfId="50" priority="4" stopIfTrue="1">
      <formula>#REF!=1</formula>
    </cfRule>
    <cfRule type="expression" dxfId="49" priority="5" stopIfTrue="1">
      <formula>#REF!=2</formula>
    </cfRule>
    <cfRule type="expression" dxfId="48" priority="6" stopIfTrue="1">
      <formula>#REF!=3</formula>
    </cfRule>
  </conditionalFormatting>
  <conditionalFormatting sqref="C50:C59">
    <cfRule type="expression" dxfId="47" priority="7" stopIfTrue="1">
      <formula>#REF!=1</formula>
    </cfRule>
    <cfRule type="expression" dxfId="46" priority="8" stopIfTrue="1">
      <formula>#REF!=2</formula>
    </cfRule>
    <cfRule type="expression" dxfId="45" priority="9" stopIfTrue="1">
      <formula>#REF!=3</formula>
    </cfRule>
  </conditionalFormatting>
  <conditionalFormatting sqref="D50:D59">
    <cfRule type="expression" dxfId="44" priority="10" stopIfTrue="1">
      <formula>#REF!=1</formula>
    </cfRule>
    <cfRule type="expression" dxfId="43" priority="11" stopIfTrue="1">
      <formula>#REF!=2</formula>
    </cfRule>
    <cfRule type="expression" dxfId="42" priority="12" stopIfTrue="1">
      <formula>#REF!=3</formula>
    </cfRule>
  </conditionalFormatting>
  <conditionalFormatting sqref="E50:E59">
    <cfRule type="expression" dxfId="41" priority="13" stopIfTrue="1">
      <formula>#REF!=1</formula>
    </cfRule>
    <cfRule type="expression" dxfId="40" priority="14" stopIfTrue="1">
      <formula>#REF!=2</formula>
    </cfRule>
    <cfRule type="expression" dxfId="39" priority="15" stopIfTrue="1">
      <formula>#REF!=3</formula>
    </cfRule>
  </conditionalFormatting>
  <conditionalFormatting sqref="F50:F59">
    <cfRule type="expression" dxfId="38" priority="16" stopIfTrue="1">
      <formula>#REF!=1</formula>
    </cfRule>
    <cfRule type="expression" dxfId="37" priority="17" stopIfTrue="1">
      <formula>#REF!=2</formula>
    </cfRule>
    <cfRule type="expression" dxfId="36" priority="18" stopIfTrue="1">
      <formula>#REF!=3</formula>
    </cfRule>
  </conditionalFormatting>
  <pageMargins left="0.32" right="0.33" top="0.39370078740157499" bottom="0.39370078740157499" header="0" footer="0"/>
  <pageSetup paperSize="9" scale="76" fitToHeight="50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77D7C-A191-4B8E-9912-A4B50F39CC28}">
  <sheetPr>
    <pageSetUpPr fitToPage="1"/>
  </sheetPr>
  <dimension ref="A2:G51"/>
  <sheetViews>
    <sheetView topLeftCell="A28" workbookViewId="0">
      <selection activeCell="H23" sqref="H23"/>
    </sheetView>
  </sheetViews>
  <sheetFormatPr defaultRowHeight="12.75" x14ac:dyDescent="0.2"/>
  <cols>
    <col min="1" max="1" width="12.7109375" style="78" customWidth="1"/>
    <col min="2" max="2" width="50.7109375" style="79" customWidth="1"/>
    <col min="3" max="6" width="15.7109375" style="80" customWidth="1"/>
    <col min="7" max="246" width="9.140625" style="80"/>
    <col min="247" max="247" width="12.7109375" style="80" customWidth="1"/>
    <col min="248" max="248" width="50.7109375" style="80" customWidth="1"/>
    <col min="249" max="262" width="15.7109375" style="80" customWidth="1"/>
    <col min="263" max="502" width="9.140625" style="80"/>
    <col min="503" max="503" width="12.7109375" style="80" customWidth="1"/>
    <col min="504" max="504" width="50.7109375" style="80" customWidth="1"/>
    <col min="505" max="518" width="15.7109375" style="80" customWidth="1"/>
    <col min="519" max="758" width="9.140625" style="80"/>
    <col min="759" max="759" width="12.7109375" style="80" customWidth="1"/>
    <col min="760" max="760" width="50.7109375" style="80" customWidth="1"/>
    <col min="761" max="774" width="15.7109375" style="80" customWidth="1"/>
    <col min="775" max="1014" width="9.140625" style="80"/>
    <col min="1015" max="1015" width="12.7109375" style="80" customWidth="1"/>
    <col min="1016" max="1016" width="50.7109375" style="80" customWidth="1"/>
    <col min="1017" max="1030" width="15.7109375" style="80" customWidth="1"/>
    <col min="1031" max="1270" width="9.140625" style="80"/>
    <col min="1271" max="1271" width="12.7109375" style="80" customWidth="1"/>
    <col min="1272" max="1272" width="50.7109375" style="80" customWidth="1"/>
    <col min="1273" max="1286" width="15.7109375" style="80" customWidth="1"/>
    <col min="1287" max="1526" width="9.140625" style="80"/>
    <col min="1527" max="1527" width="12.7109375" style="80" customWidth="1"/>
    <col min="1528" max="1528" width="50.7109375" style="80" customWidth="1"/>
    <col min="1529" max="1542" width="15.7109375" style="80" customWidth="1"/>
    <col min="1543" max="1782" width="9.140625" style="80"/>
    <col min="1783" max="1783" width="12.7109375" style="80" customWidth="1"/>
    <col min="1784" max="1784" width="50.7109375" style="80" customWidth="1"/>
    <col min="1785" max="1798" width="15.7109375" style="80" customWidth="1"/>
    <col min="1799" max="2038" width="9.140625" style="80"/>
    <col min="2039" max="2039" width="12.7109375" style="80" customWidth="1"/>
    <col min="2040" max="2040" width="50.7109375" style="80" customWidth="1"/>
    <col min="2041" max="2054" width="15.7109375" style="80" customWidth="1"/>
    <col min="2055" max="2294" width="9.140625" style="80"/>
    <col min="2295" max="2295" width="12.7109375" style="80" customWidth="1"/>
    <col min="2296" max="2296" width="50.7109375" style="80" customWidth="1"/>
    <col min="2297" max="2310" width="15.7109375" style="80" customWidth="1"/>
    <col min="2311" max="2550" width="9.140625" style="80"/>
    <col min="2551" max="2551" width="12.7109375" style="80" customWidth="1"/>
    <col min="2552" max="2552" width="50.7109375" style="80" customWidth="1"/>
    <col min="2553" max="2566" width="15.7109375" style="80" customWidth="1"/>
    <col min="2567" max="2806" width="9.140625" style="80"/>
    <col min="2807" max="2807" width="12.7109375" style="80" customWidth="1"/>
    <col min="2808" max="2808" width="50.7109375" style="80" customWidth="1"/>
    <col min="2809" max="2822" width="15.7109375" style="80" customWidth="1"/>
    <col min="2823" max="3062" width="9.140625" style="80"/>
    <col min="3063" max="3063" width="12.7109375" style="80" customWidth="1"/>
    <col min="3064" max="3064" width="50.7109375" style="80" customWidth="1"/>
    <col min="3065" max="3078" width="15.7109375" style="80" customWidth="1"/>
    <col min="3079" max="3318" width="9.140625" style="80"/>
    <col min="3319" max="3319" width="12.7109375" style="80" customWidth="1"/>
    <col min="3320" max="3320" width="50.7109375" style="80" customWidth="1"/>
    <col min="3321" max="3334" width="15.7109375" style="80" customWidth="1"/>
    <col min="3335" max="3574" width="9.140625" style="80"/>
    <col min="3575" max="3575" width="12.7109375" style="80" customWidth="1"/>
    <col min="3576" max="3576" width="50.7109375" style="80" customWidth="1"/>
    <col min="3577" max="3590" width="15.7109375" style="80" customWidth="1"/>
    <col min="3591" max="3830" width="9.140625" style="80"/>
    <col min="3831" max="3831" width="12.7109375" style="80" customWidth="1"/>
    <col min="3832" max="3832" width="50.7109375" style="80" customWidth="1"/>
    <col min="3833" max="3846" width="15.7109375" style="80" customWidth="1"/>
    <col min="3847" max="4086" width="9.140625" style="80"/>
    <col min="4087" max="4087" width="12.7109375" style="80" customWidth="1"/>
    <col min="4088" max="4088" width="50.7109375" style="80" customWidth="1"/>
    <col min="4089" max="4102" width="15.7109375" style="80" customWidth="1"/>
    <col min="4103" max="4342" width="9.140625" style="80"/>
    <col min="4343" max="4343" width="12.7109375" style="80" customWidth="1"/>
    <col min="4344" max="4344" width="50.7109375" style="80" customWidth="1"/>
    <col min="4345" max="4358" width="15.7109375" style="80" customWidth="1"/>
    <col min="4359" max="4598" width="9.140625" style="80"/>
    <col min="4599" max="4599" width="12.7109375" style="80" customWidth="1"/>
    <col min="4600" max="4600" width="50.7109375" style="80" customWidth="1"/>
    <col min="4601" max="4614" width="15.7109375" style="80" customWidth="1"/>
    <col min="4615" max="4854" width="9.140625" style="80"/>
    <col min="4855" max="4855" width="12.7109375" style="80" customWidth="1"/>
    <col min="4856" max="4856" width="50.7109375" style="80" customWidth="1"/>
    <col min="4857" max="4870" width="15.7109375" style="80" customWidth="1"/>
    <col min="4871" max="5110" width="9.140625" style="80"/>
    <col min="5111" max="5111" width="12.7109375" style="80" customWidth="1"/>
    <col min="5112" max="5112" width="50.7109375" style="80" customWidth="1"/>
    <col min="5113" max="5126" width="15.7109375" style="80" customWidth="1"/>
    <col min="5127" max="5366" width="9.140625" style="80"/>
    <col min="5367" max="5367" width="12.7109375" style="80" customWidth="1"/>
    <col min="5368" max="5368" width="50.7109375" style="80" customWidth="1"/>
    <col min="5369" max="5382" width="15.7109375" style="80" customWidth="1"/>
    <col min="5383" max="5622" width="9.140625" style="80"/>
    <col min="5623" max="5623" width="12.7109375" style="80" customWidth="1"/>
    <col min="5624" max="5624" width="50.7109375" style="80" customWidth="1"/>
    <col min="5625" max="5638" width="15.7109375" style="80" customWidth="1"/>
    <col min="5639" max="5878" width="9.140625" style="80"/>
    <col min="5879" max="5879" width="12.7109375" style="80" customWidth="1"/>
    <col min="5880" max="5880" width="50.7109375" style="80" customWidth="1"/>
    <col min="5881" max="5894" width="15.7109375" style="80" customWidth="1"/>
    <col min="5895" max="6134" width="9.140625" style="80"/>
    <col min="6135" max="6135" width="12.7109375" style="80" customWidth="1"/>
    <col min="6136" max="6136" width="50.7109375" style="80" customWidth="1"/>
    <col min="6137" max="6150" width="15.7109375" style="80" customWidth="1"/>
    <col min="6151" max="6390" width="9.140625" style="80"/>
    <col min="6391" max="6391" width="12.7109375" style="80" customWidth="1"/>
    <col min="6392" max="6392" width="50.7109375" style="80" customWidth="1"/>
    <col min="6393" max="6406" width="15.7109375" style="80" customWidth="1"/>
    <col min="6407" max="6646" width="9.140625" style="80"/>
    <col min="6647" max="6647" width="12.7109375" style="80" customWidth="1"/>
    <col min="6648" max="6648" width="50.7109375" style="80" customWidth="1"/>
    <col min="6649" max="6662" width="15.7109375" style="80" customWidth="1"/>
    <col min="6663" max="6902" width="9.140625" style="80"/>
    <col min="6903" max="6903" width="12.7109375" style="80" customWidth="1"/>
    <col min="6904" max="6904" width="50.7109375" style="80" customWidth="1"/>
    <col min="6905" max="6918" width="15.7109375" style="80" customWidth="1"/>
    <col min="6919" max="7158" width="9.140625" style="80"/>
    <col min="7159" max="7159" width="12.7109375" style="80" customWidth="1"/>
    <col min="7160" max="7160" width="50.7109375" style="80" customWidth="1"/>
    <col min="7161" max="7174" width="15.7109375" style="80" customWidth="1"/>
    <col min="7175" max="7414" width="9.140625" style="80"/>
    <col min="7415" max="7415" width="12.7109375" style="80" customWidth="1"/>
    <col min="7416" max="7416" width="50.7109375" style="80" customWidth="1"/>
    <col min="7417" max="7430" width="15.7109375" style="80" customWidth="1"/>
    <col min="7431" max="7670" width="9.140625" style="80"/>
    <col min="7671" max="7671" width="12.7109375" style="80" customWidth="1"/>
    <col min="7672" max="7672" width="50.7109375" style="80" customWidth="1"/>
    <col min="7673" max="7686" width="15.7109375" style="80" customWidth="1"/>
    <col min="7687" max="7926" width="9.140625" style="80"/>
    <col min="7927" max="7927" width="12.7109375" style="80" customWidth="1"/>
    <col min="7928" max="7928" width="50.7109375" style="80" customWidth="1"/>
    <col min="7929" max="7942" width="15.7109375" style="80" customWidth="1"/>
    <col min="7943" max="8182" width="9.140625" style="80"/>
    <col min="8183" max="8183" width="12.7109375" style="80" customWidth="1"/>
    <col min="8184" max="8184" width="50.7109375" style="80" customWidth="1"/>
    <col min="8185" max="8198" width="15.7109375" style="80" customWidth="1"/>
    <col min="8199" max="8438" width="9.140625" style="80"/>
    <col min="8439" max="8439" width="12.7109375" style="80" customWidth="1"/>
    <col min="8440" max="8440" width="50.7109375" style="80" customWidth="1"/>
    <col min="8441" max="8454" width="15.7109375" style="80" customWidth="1"/>
    <col min="8455" max="8694" width="9.140625" style="80"/>
    <col min="8695" max="8695" width="12.7109375" style="80" customWidth="1"/>
    <col min="8696" max="8696" width="50.7109375" style="80" customWidth="1"/>
    <col min="8697" max="8710" width="15.7109375" style="80" customWidth="1"/>
    <col min="8711" max="8950" width="9.140625" style="80"/>
    <col min="8951" max="8951" width="12.7109375" style="80" customWidth="1"/>
    <col min="8952" max="8952" width="50.7109375" style="80" customWidth="1"/>
    <col min="8953" max="8966" width="15.7109375" style="80" customWidth="1"/>
    <col min="8967" max="9206" width="9.140625" style="80"/>
    <col min="9207" max="9207" width="12.7109375" style="80" customWidth="1"/>
    <col min="9208" max="9208" width="50.7109375" style="80" customWidth="1"/>
    <col min="9209" max="9222" width="15.7109375" style="80" customWidth="1"/>
    <col min="9223" max="9462" width="9.140625" style="80"/>
    <col min="9463" max="9463" width="12.7109375" style="80" customWidth="1"/>
    <col min="9464" max="9464" width="50.7109375" style="80" customWidth="1"/>
    <col min="9465" max="9478" width="15.7109375" style="80" customWidth="1"/>
    <col min="9479" max="9718" width="9.140625" style="80"/>
    <col min="9719" max="9719" width="12.7109375" style="80" customWidth="1"/>
    <col min="9720" max="9720" width="50.7109375" style="80" customWidth="1"/>
    <col min="9721" max="9734" width="15.7109375" style="80" customWidth="1"/>
    <col min="9735" max="9974" width="9.140625" style="80"/>
    <col min="9975" max="9975" width="12.7109375" style="80" customWidth="1"/>
    <col min="9976" max="9976" width="50.7109375" style="80" customWidth="1"/>
    <col min="9977" max="9990" width="15.7109375" style="80" customWidth="1"/>
    <col min="9991" max="10230" width="9.140625" style="80"/>
    <col min="10231" max="10231" width="12.7109375" style="80" customWidth="1"/>
    <col min="10232" max="10232" width="50.7109375" style="80" customWidth="1"/>
    <col min="10233" max="10246" width="15.7109375" style="80" customWidth="1"/>
    <col min="10247" max="10486" width="9.140625" style="80"/>
    <col min="10487" max="10487" width="12.7109375" style="80" customWidth="1"/>
    <col min="10488" max="10488" width="50.7109375" style="80" customWidth="1"/>
    <col min="10489" max="10502" width="15.7109375" style="80" customWidth="1"/>
    <col min="10503" max="10742" width="9.140625" style="80"/>
    <col min="10743" max="10743" width="12.7109375" style="80" customWidth="1"/>
    <col min="10744" max="10744" width="50.7109375" style="80" customWidth="1"/>
    <col min="10745" max="10758" width="15.7109375" style="80" customWidth="1"/>
    <col min="10759" max="10998" width="9.140625" style="80"/>
    <col min="10999" max="10999" width="12.7109375" style="80" customWidth="1"/>
    <col min="11000" max="11000" width="50.7109375" style="80" customWidth="1"/>
    <col min="11001" max="11014" width="15.7109375" style="80" customWidth="1"/>
    <col min="11015" max="11254" width="9.140625" style="80"/>
    <col min="11255" max="11255" width="12.7109375" style="80" customWidth="1"/>
    <col min="11256" max="11256" width="50.7109375" style="80" customWidth="1"/>
    <col min="11257" max="11270" width="15.7109375" style="80" customWidth="1"/>
    <col min="11271" max="11510" width="9.140625" style="80"/>
    <col min="11511" max="11511" width="12.7109375" style="80" customWidth="1"/>
    <col min="11512" max="11512" width="50.7109375" style="80" customWidth="1"/>
    <col min="11513" max="11526" width="15.7109375" style="80" customWidth="1"/>
    <col min="11527" max="11766" width="9.140625" style="80"/>
    <col min="11767" max="11767" width="12.7109375" style="80" customWidth="1"/>
    <col min="11768" max="11768" width="50.7109375" style="80" customWidth="1"/>
    <col min="11769" max="11782" width="15.7109375" style="80" customWidth="1"/>
    <col min="11783" max="12022" width="9.140625" style="80"/>
    <col min="12023" max="12023" width="12.7109375" style="80" customWidth="1"/>
    <col min="12024" max="12024" width="50.7109375" style="80" customWidth="1"/>
    <col min="12025" max="12038" width="15.7109375" style="80" customWidth="1"/>
    <col min="12039" max="12278" width="9.140625" style="80"/>
    <col min="12279" max="12279" width="12.7109375" style="80" customWidth="1"/>
    <col min="12280" max="12280" width="50.7109375" style="80" customWidth="1"/>
    <col min="12281" max="12294" width="15.7109375" style="80" customWidth="1"/>
    <col min="12295" max="12534" width="9.140625" style="80"/>
    <col min="12535" max="12535" width="12.7109375" style="80" customWidth="1"/>
    <col min="12536" max="12536" width="50.7109375" style="80" customWidth="1"/>
    <col min="12537" max="12550" width="15.7109375" style="80" customWidth="1"/>
    <col min="12551" max="12790" width="9.140625" style="80"/>
    <col min="12791" max="12791" width="12.7109375" style="80" customWidth="1"/>
    <col min="12792" max="12792" width="50.7109375" style="80" customWidth="1"/>
    <col min="12793" max="12806" width="15.7109375" style="80" customWidth="1"/>
    <col min="12807" max="13046" width="9.140625" style="80"/>
    <col min="13047" max="13047" width="12.7109375" style="80" customWidth="1"/>
    <col min="13048" max="13048" width="50.7109375" style="80" customWidth="1"/>
    <col min="13049" max="13062" width="15.7109375" style="80" customWidth="1"/>
    <col min="13063" max="13302" width="9.140625" style="80"/>
    <col min="13303" max="13303" width="12.7109375" style="80" customWidth="1"/>
    <col min="13304" max="13304" width="50.7109375" style="80" customWidth="1"/>
    <col min="13305" max="13318" width="15.7109375" style="80" customWidth="1"/>
    <col min="13319" max="13558" width="9.140625" style="80"/>
    <col min="13559" max="13559" width="12.7109375" style="80" customWidth="1"/>
    <col min="13560" max="13560" width="50.7109375" style="80" customWidth="1"/>
    <col min="13561" max="13574" width="15.7109375" style="80" customWidth="1"/>
    <col min="13575" max="13814" width="9.140625" style="80"/>
    <col min="13815" max="13815" width="12.7109375" style="80" customWidth="1"/>
    <col min="13816" max="13816" width="50.7109375" style="80" customWidth="1"/>
    <col min="13817" max="13830" width="15.7109375" style="80" customWidth="1"/>
    <col min="13831" max="14070" width="9.140625" style="80"/>
    <col min="14071" max="14071" width="12.7109375" style="80" customWidth="1"/>
    <col min="14072" max="14072" width="50.7109375" style="80" customWidth="1"/>
    <col min="14073" max="14086" width="15.7109375" style="80" customWidth="1"/>
    <col min="14087" max="14326" width="9.140625" style="80"/>
    <col min="14327" max="14327" width="12.7109375" style="80" customWidth="1"/>
    <col min="14328" max="14328" width="50.7109375" style="80" customWidth="1"/>
    <col min="14329" max="14342" width="15.7109375" style="80" customWidth="1"/>
    <col min="14343" max="14582" width="9.140625" style="80"/>
    <col min="14583" max="14583" width="12.7109375" style="80" customWidth="1"/>
    <col min="14584" max="14584" width="50.7109375" style="80" customWidth="1"/>
    <col min="14585" max="14598" width="15.7109375" style="80" customWidth="1"/>
    <col min="14599" max="14838" width="9.140625" style="80"/>
    <col min="14839" max="14839" width="12.7109375" style="80" customWidth="1"/>
    <col min="14840" max="14840" width="50.7109375" style="80" customWidth="1"/>
    <col min="14841" max="14854" width="15.7109375" style="80" customWidth="1"/>
    <col min="14855" max="15094" width="9.140625" style="80"/>
    <col min="15095" max="15095" width="12.7109375" style="80" customWidth="1"/>
    <col min="15096" max="15096" width="50.7109375" style="80" customWidth="1"/>
    <col min="15097" max="15110" width="15.7109375" style="80" customWidth="1"/>
    <col min="15111" max="15350" width="9.140625" style="80"/>
    <col min="15351" max="15351" width="12.7109375" style="80" customWidth="1"/>
    <col min="15352" max="15352" width="50.7109375" style="80" customWidth="1"/>
    <col min="15353" max="15366" width="15.7109375" style="80" customWidth="1"/>
    <col min="15367" max="15606" width="9.140625" style="80"/>
    <col min="15607" max="15607" width="12.7109375" style="80" customWidth="1"/>
    <col min="15608" max="15608" width="50.7109375" style="80" customWidth="1"/>
    <col min="15609" max="15622" width="15.7109375" style="80" customWidth="1"/>
    <col min="15623" max="15862" width="9.140625" style="80"/>
    <col min="15863" max="15863" width="12.7109375" style="80" customWidth="1"/>
    <col min="15864" max="15864" width="50.7109375" style="80" customWidth="1"/>
    <col min="15865" max="15878" width="15.7109375" style="80" customWidth="1"/>
    <col min="15879" max="16118" width="9.140625" style="80"/>
    <col min="16119" max="16119" width="12.7109375" style="80" customWidth="1"/>
    <col min="16120" max="16120" width="50.7109375" style="80" customWidth="1"/>
    <col min="16121" max="16134" width="15.7109375" style="80" customWidth="1"/>
    <col min="16135" max="16384" width="9.140625" style="80"/>
  </cols>
  <sheetData>
    <row r="2" spans="1:7" ht="15.75" x14ac:dyDescent="0.25">
      <c r="A2" s="105" t="s">
        <v>171</v>
      </c>
      <c r="B2" s="105"/>
      <c r="C2" s="105"/>
      <c r="D2" s="105"/>
      <c r="E2" s="105"/>
      <c r="F2" s="105"/>
    </row>
    <row r="3" spans="1:7" ht="15.75" x14ac:dyDescent="0.25">
      <c r="A3" s="105" t="s">
        <v>53</v>
      </c>
      <c r="B3" s="105"/>
      <c r="C3" s="105"/>
      <c r="D3" s="105"/>
      <c r="E3" s="105"/>
      <c r="F3" s="105"/>
    </row>
    <row r="4" spans="1:7" ht="15.75" x14ac:dyDescent="0.25">
      <c r="A4" s="105" t="s">
        <v>80</v>
      </c>
      <c r="B4" s="105"/>
      <c r="C4" s="105"/>
      <c r="D4" s="105"/>
      <c r="E4" s="105"/>
      <c r="F4" s="105"/>
    </row>
    <row r="5" spans="1:7" x14ac:dyDescent="0.2">
      <c r="F5" s="81" t="s">
        <v>55</v>
      </c>
    </row>
    <row r="6" spans="1:7" s="83" customFormat="1" ht="57" x14ac:dyDescent="0.2">
      <c r="A6" s="82" t="s">
        <v>93</v>
      </c>
      <c r="B6" s="82" t="s">
        <v>94</v>
      </c>
      <c r="C6" s="69" t="s">
        <v>172</v>
      </c>
      <c r="D6" s="69" t="s">
        <v>173</v>
      </c>
      <c r="E6" s="69" t="s">
        <v>174</v>
      </c>
      <c r="F6" s="69" t="s">
        <v>175</v>
      </c>
    </row>
    <row r="7" spans="1:7" x14ac:dyDescent="0.2">
      <c r="A7" s="84">
        <v>1</v>
      </c>
      <c r="B7" s="84">
        <v>2</v>
      </c>
      <c r="C7" s="84">
        <v>3</v>
      </c>
      <c r="D7" s="84">
        <v>4</v>
      </c>
      <c r="E7" s="84">
        <v>5</v>
      </c>
      <c r="F7" s="84">
        <v>6</v>
      </c>
    </row>
    <row r="8" spans="1:7" ht="51" x14ac:dyDescent="0.2">
      <c r="A8" s="85" t="s">
        <v>95</v>
      </c>
      <c r="B8" s="86" t="s">
        <v>96</v>
      </c>
      <c r="C8" s="87">
        <v>3612.6</v>
      </c>
      <c r="D8" s="87">
        <v>30949.744740000002</v>
      </c>
      <c r="E8" s="87">
        <f t="shared" ref="E8:E41" si="0">C8-D8</f>
        <v>-27337.144740000003</v>
      </c>
      <c r="F8" s="87">
        <f t="shared" ref="F8:F41" si="1">IF(C8=0,0,(D8/C8)*100)</f>
        <v>856.71662348447114</v>
      </c>
      <c r="G8" s="88"/>
    </row>
    <row r="9" spans="1:7" ht="63.75" x14ac:dyDescent="0.2">
      <c r="A9" s="85" t="s">
        <v>101</v>
      </c>
      <c r="B9" s="86" t="s">
        <v>102</v>
      </c>
      <c r="C9" s="87">
        <v>2754.145</v>
      </c>
      <c r="D9" s="87">
        <v>2754.145</v>
      </c>
      <c r="E9" s="87">
        <f t="shared" si="0"/>
        <v>0</v>
      </c>
      <c r="F9" s="87">
        <f t="shared" si="1"/>
        <v>100</v>
      </c>
      <c r="G9" s="88"/>
    </row>
    <row r="10" spans="1:7" ht="51" x14ac:dyDescent="0.2">
      <c r="A10" s="85" t="s">
        <v>176</v>
      </c>
      <c r="B10" s="86" t="s">
        <v>177</v>
      </c>
      <c r="C10" s="87">
        <v>138.61000000000001</v>
      </c>
      <c r="D10" s="87">
        <v>138.61000000000001</v>
      </c>
      <c r="E10" s="87">
        <f t="shared" si="0"/>
        <v>0</v>
      </c>
      <c r="F10" s="87">
        <f t="shared" si="1"/>
        <v>100</v>
      </c>
      <c r="G10" s="88"/>
    </row>
    <row r="11" spans="1:7" ht="51" x14ac:dyDescent="0.2">
      <c r="A11" s="85" t="s">
        <v>178</v>
      </c>
      <c r="B11" s="86" t="s">
        <v>179</v>
      </c>
      <c r="C11" s="87">
        <v>1247.49</v>
      </c>
      <c r="D11" s="87">
        <v>1247.49</v>
      </c>
      <c r="E11" s="87">
        <f t="shared" si="0"/>
        <v>0</v>
      </c>
      <c r="F11" s="87">
        <f t="shared" si="1"/>
        <v>100</v>
      </c>
      <c r="G11" s="88"/>
    </row>
    <row r="12" spans="1:7" ht="63.75" x14ac:dyDescent="0.2">
      <c r="A12" s="85" t="s">
        <v>180</v>
      </c>
      <c r="B12" s="86" t="s">
        <v>181</v>
      </c>
      <c r="C12" s="87">
        <v>3768.5970000000002</v>
      </c>
      <c r="D12" s="87">
        <v>3388.2551000000003</v>
      </c>
      <c r="E12" s="87">
        <f t="shared" si="0"/>
        <v>380.3418999999999</v>
      </c>
      <c r="F12" s="87">
        <f t="shared" si="1"/>
        <v>89.907599565567779</v>
      </c>
      <c r="G12" s="88"/>
    </row>
    <row r="13" spans="1:7" ht="63.75" x14ac:dyDescent="0.2">
      <c r="A13" s="85" t="s">
        <v>182</v>
      </c>
      <c r="B13" s="86" t="s">
        <v>183</v>
      </c>
      <c r="C13" s="87">
        <v>14443.9</v>
      </c>
      <c r="D13" s="87">
        <v>12832.032439999999</v>
      </c>
      <c r="E13" s="87">
        <f t="shared" si="0"/>
        <v>1611.8675600000006</v>
      </c>
      <c r="F13" s="87">
        <f t="shared" si="1"/>
        <v>88.840496264859212</v>
      </c>
      <c r="G13" s="88"/>
    </row>
    <row r="14" spans="1:7" ht="51" x14ac:dyDescent="0.2">
      <c r="A14" s="85" t="s">
        <v>184</v>
      </c>
      <c r="B14" s="86" t="s">
        <v>185</v>
      </c>
      <c r="C14" s="87">
        <v>5647.0749999999998</v>
      </c>
      <c r="D14" s="87">
        <v>3575.9893199999997</v>
      </c>
      <c r="E14" s="87">
        <f t="shared" si="0"/>
        <v>2071.0856800000001</v>
      </c>
      <c r="F14" s="87">
        <f t="shared" si="1"/>
        <v>63.324629476321817</v>
      </c>
      <c r="G14" s="88"/>
    </row>
    <row r="15" spans="1:7" ht="51" x14ac:dyDescent="0.2">
      <c r="A15" s="85" t="s">
        <v>186</v>
      </c>
      <c r="B15" s="86" t="s">
        <v>187</v>
      </c>
      <c r="C15" s="87">
        <v>65286.260999999999</v>
      </c>
      <c r="D15" s="87">
        <v>47537.602899999998</v>
      </c>
      <c r="E15" s="87">
        <f t="shared" si="0"/>
        <v>17748.658100000001</v>
      </c>
      <c r="F15" s="87">
        <f t="shared" si="1"/>
        <v>72.814099278866649</v>
      </c>
      <c r="G15" s="88"/>
    </row>
    <row r="16" spans="1:7" ht="76.5" x14ac:dyDescent="0.2">
      <c r="A16" s="85" t="s">
        <v>105</v>
      </c>
      <c r="B16" s="86" t="s">
        <v>106</v>
      </c>
      <c r="C16" s="87">
        <v>27.233000000000001</v>
      </c>
      <c r="D16" s="87">
        <v>27.233000000000001</v>
      </c>
      <c r="E16" s="87">
        <f t="shared" si="0"/>
        <v>0</v>
      </c>
      <c r="F16" s="87">
        <f t="shared" si="1"/>
        <v>100</v>
      </c>
      <c r="G16" s="88"/>
    </row>
    <row r="17" spans="1:7" ht="76.5" x14ac:dyDescent="0.2">
      <c r="A17" s="85" t="s">
        <v>188</v>
      </c>
      <c r="B17" s="86" t="s">
        <v>189</v>
      </c>
      <c r="C17" s="87">
        <v>592.96900000000005</v>
      </c>
      <c r="D17" s="87">
        <v>592.96900000000005</v>
      </c>
      <c r="E17" s="87">
        <f t="shared" si="0"/>
        <v>0</v>
      </c>
      <c r="F17" s="87">
        <f t="shared" si="1"/>
        <v>100</v>
      </c>
      <c r="G17" s="88"/>
    </row>
    <row r="18" spans="1:7" ht="38.25" x14ac:dyDescent="0.2">
      <c r="A18" s="85" t="s">
        <v>107</v>
      </c>
      <c r="B18" s="86" t="s">
        <v>108</v>
      </c>
      <c r="C18" s="87">
        <v>338.3</v>
      </c>
      <c r="D18" s="87">
        <v>0</v>
      </c>
      <c r="E18" s="87">
        <f t="shared" si="0"/>
        <v>338.3</v>
      </c>
      <c r="F18" s="87">
        <f t="shared" si="1"/>
        <v>0</v>
      </c>
      <c r="G18" s="88"/>
    </row>
    <row r="19" spans="1:7" x14ac:dyDescent="0.2">
      <c r="A19" s="85" t="s">
        <v>113</v>
      </c>
      <c r="B19" s="86" t="s">
        <v>114</v>
      </c>
      <c r="C19" s="87">
        <v>650</v>
      </c>
      <c r="D19" s="87">
        <v>650</v>
      </c>
      <c r="E19" s="87">
        <f t="shared" si="0"/>
        <v>0</v>
      </c>
      <c r="F19" s="87">
        <f t="shared" si="1"/>
        <v>100</v>
      </c>
      <c r="G19" s="88"/>
    </row>
    <row r="20" spans="1:7" ht="38.25" x14ac:dyDescent="0.2">
      <c r="A20" s="85" t="s">
        <v>190</v>
      </c>
      <c r="B20" s="86" t="s">
        <v>191</v>
      </c>
      <c r="C20" s="87">
        <v>2813.6149999999998</v>
      </c>
      <c r="D20" s="87">
        <v>2669.2429200000001</v>
      </c>
      <c r="E20" s="87">
        <f t="shared" si="0"/>
        <v>144.37207999999964</v>
      </c>
      <c r="F20" s="87">
        <f t="shared" si="1"/>
        <v>94.868804722749928</v>
      </c>
      <c r="G20" s="88"/>
    </row>
    <row r="21" spans="1:7" x14ac:dyDescent="0.2">
      <c r="A21" s="85" t="s">
        <v>192</v>
      </c>
      <c r="B21" s="86"/>
      <c r="C21" s="87">
        <v>0</v>
      </c>
      <c r="D21" s="87">
        <v>6681.5712999999996</v>
      </c>
      <c r="E21" s="87">
        <f t="shared" si="0"/>
        <v>-6681.5712999999996</v>
      </c>
      <c r="F21" s="87">
        <f t="shared" si="1"/>
        <v>0</v>
      </c>
      <c r="G21" s="88"/>
    </row>
    <row r="22" spans="1:7" ht="25.5" x14ac:dyDescent="0.2">
      <c r="A22" s="85" t="s">
        <v>131</v>
      </c>
      <c r="B22" s="86" t="s">
        <v>132</v>
      </c>
      <c r="C22" s="87">
        <v>0</v>
      </c>
      <c r="D22" s="87">
        <v>619.98399999999992</v>
      </c>
      <c r="E22" s="87">
        <f t="shared" si="0"/>
        <v>-619.98399999999992</v>
      </c>
      <c r="F22" s="87">
        <f t="shared" si="1"/>
        <v>0</v>
      </c>
      <c r="G22" s="88"/>
    </row>
    <row r="23" spans="1:7" ht="25.5" x14ac:dyDescent="0.2">
      <c r="A23" s="85" t="s">
        <v>135</v>
      </c>
      <c r="B23" s="86" t="s">
        <v>136</v>
      </c>
      <c r="C23" s="87">
        <v>39.1</v>
      </c>
      <c r="D23" s="87">
        <v>1279.8721500000001</v>
      </c>
      <c r="E23" s="87">
        <f t="shared" si="0"/>
        <v>-1240.7721500000002</v>
      </c>
      <c r="F23" s="87">
        <f t="shared" si="1"/>
        <v>3273.3303069053713</v>
      </c>
      <c r="G23" s="88"/>
    </row>
    <row r="24" spans="1:7" x14ac:dyDescent="0.2">
      <c r="A24" s="85" t="s">
        <v>141</v>
      </c>
      <c r="B24" s="86" t="s">
        <v>142</v>
      </c>
      <c r="C24" s="87">
        <v>396.95</v>
      </c>
      <c r="D24" s="87">
        <v>396.95</v>
      </c>
      <c r="E24" s="87">
        <f t="shared" si="0"/>
        <v>0</v>
      </c>
      <c r="F24" s="87">
        <f t="shared" si="1"/>
        <v>100</v>
      </c>
      <c r="G24" s="88"/>
    </row>
    <row r="25" spans="1:7" x14ac:dyDescent="0.2">
      <c r="A25" s="85" t="s">
        <v>143</v>
      </c>
      <c r="B25" s="86" t="s">
        <v>144</v>
      </c>
      <c r="C25" s="87">
        <v>77.900000000000006</v>
      </c>
      <c r="D25" s="87">
        <v>77.900000000000006</v>
      </c>
      <c r="E25" s="87">
        <f t="shared" si="0"/>
        <v>0</v>
      </c>
      <c r="F25" s="87">
        <f t="shared" si="1"/>
        <v>100</v>
      </c>
      <c r="G25" s="88"/>
    </row>
    <row r="26" spans="1:7" x14ac:dyDescent="0.2">
      <c r="A26" s="85" t="s">
        <v>193</v>
      </c>
      <c r="B26" s="86" t="s">
        <v>194</v>
      </c>
      <c r="C26" s="87">
        <v>6626.9539999999997</v>
      </c>
      <c r="D26" s="87">
        <v>1726.954</v>
      </c>
      <c r="E26" s="87">
        <f t="shared" si="0"/>
        <v>4900</v>
      </c>
      <c r="F26" s="87">
        <f t="shared" si="1"/>
        <v>26.059544098238803</v>
      </c>
      <c r="G26" s="88"/>
    </row>
    <row r="27" spans="1:7" x14ac:dyDescent="0.2">
      <c r="A27" s="85" t="s">
        <v>195</v>
      </c>
      <c r="B27" s="86" t="s">
        <v>196</v>
      </c>
      <c r="C27" s="87">
        <v>16433.069</v>
      </c>
      <c r="D27" s="87">
        <v>15955.686180000001</v>
      </c>
      <c r="E27" s="87">
        <f t="shared" si="0"/>
        <v>477.3828199999989</v>
      </c>
      <c r="F27" s="87">
        <f t="shared" si="1"/>
        <v>97.094986821998987</v>
      </c>
      <c r="G27" s="88"/>
    </row>
    <row r="28" spans="1:7" ht="25.5" x14ac:dyDescent="0.2">
      <c r="A28" s="85" t="s">
        <v>197</v>
      </c>
      <c r="B28" s="86" t="s">
        <v>198</v>
      </c>
      <c r="C28" s="87">
        <v>42861.387000000002</v>
      </c>
      <c r="D28" s="87">
        <v>42272.599549999999</v>
      </c>
      <c r="E28" s="87">
        <f t="shared" si="0"/>
        <v>588.78745000000345</v>
      </c>
      <c r="F28" s="87">
        <f t="shared" si="1"/>
        <v>98.626298654310915</v>
      </c>
      <c r="G28" s="88"/>
    </row>
    <row r="29" spans="1:7" ht="63.75" x14ac:dyDescent="0.2">
      <c r="A29" s="85" t="s">
        <v>199</v>
      </c>
      <c r="B29" s="86" t="s">
        <v>200</v>
      </c>
      <c r="C29" s="87">
        <v>22691.263999999999</v>
      </c>
      <c r="D29" s="87">
        <v>22481.83049</v>
      </c>
      <c r="E29" s="87">
        <f t="shared" si="0"/>
        <v>209.43350999999893</v>
      </c>
      <c r="F29" s="87">
        <f t="shared" si="1"/>
        <v>99.077030217444033</v>
      </c>
      <c r="G29" s="88"/>
    </row>
    <row r="30" spans="1:7" ht="38.25" x14ac:dyDescent="0.2">
      <c r="A30" s="85" t="s">
        <v>201</v>
      </c>
      <c r="B30" s="86" t="s">
        <v>202</v>
      </c>
      <c r="C30" s="87">
        <v>12941.627</v>
      </c>
      <c r="D30" s="87">
        <v>12495.153609999999</v>
      </c>
      <c r="E30" s="87">
        <f t="shared" si="0"/>
        <v>446.47339000000102</v>
      </c>
      <c r="F30" s="87">
        <f t="shared" si="1"/>
        <v>96.55009845361792</v>
      </c>
      <c r="G30" s="88"/>
    </row>
    <row r="31" spans="1:7" ht="51" x14ac:dyDescent="0.2">
      <c r="A31" s="85" t="s">
        <v>203</v>
      </c>
      <c r="B31" s="86" t="s">
        <v>204</v>
      </c>
      <c r="C31" s="87">
        <v>16</v>
      </c>
      <c r="D31" s="87">
        <v>16</v>
      </c>
      <c r="E31" s="87">
        <f t="shared" si="0"/>
        <v>0</v>
      </c>
      <c r="F31" s="87">
        <f t="shared" si="1"/>
        <v>100</v>
      </c>
      <c r="G31" s="88"/>
    </row>
    <row r="32" spans="1:7" ht="76.5" x14ac:dyDescent="0.2">
      <c r="A32" s="85" t="s">
        <v>205</v>
      </c>
      <c r="B32" s="86" t="s">
        <v>206</v>
      </c>
      <c r="C32" s="87">
        <v>30.119</v>
      </c>
      <c r="D32" s="87">
        <v>0</v>
      </c>
      <c r="E32" s="87">
        <f t="shared" si="0"/>
        <v>30.119</v>
      </c>
      <c r="F32" s="87">
        <f t="shared" si="1"/>
        <v>0</v>
      </c>
      <c r="G32" s="88"/>
    </row>
    <row r="33" spans="1:7" x14ac:dyDescent="0.2">
      <c r="A33" s="85" t="s">
        <v>147</v>
      </c>
      <c r="B33" s="86" t="s">
        <v>148</v>
      </c>
      <c r="C33" s="87">
        <v>40.874000000000002</v>
      </c>
      <c r="D33" s="87">
        <v>40.873800000000003</v>
      </c>
      <c r="E33" s="87">
        <f t="shared" si="0"/>
        <v>1.9999999999953388E-4</v>
      </c>
      <c r="F33" s="87">
        <f t="shared" si="1"/>
        <v>99.99951069139307</v>
      </c>
      <c r="G33" s="88"/>
    </row>
    <row r="34" spans="1:7" x14ac:dyDescent="0.2">
      <c r="A34" s="85" t="s">
        <v>153</v>
      </c>
      <c r="B34" s="86" t="s">
        <v>154</v>
      </c>
      <c r="C34" s="87">
        <v>7840.2640000000001</v>
      </c>
      <c r="D34" s="87">
        <v>7816.5</v>
      </c>
      <c r="E34" s="87">
        <f t="shared" si="0"/>
        <v>23.764000000000124</v>
      </c>
      <c r="F34" s="87">
        <f t="shared" si="1"/>
        <v>99.696897961599248</v>
      </c>
      <c r="G34" s="88"/>
    </row>
    <row r="35" spans="1:7" x14ac:dyDescent="0.2">
      <c r="A35" s="85" t="s">
        <v>207</v>
      </c>
      <c r="B35" s="86" t="s">
        <v>208</v>
      </c>
      <c r="C35" s="87">
        <v>24.898</v>
      </c>
      <c r="D35" s="87">
        <v>0</v>
      </c>
      <c r="E35" s="87">
        <f t="shared" si="0"/>
        <v>24.898</v>
      </c>
      <c r="F35" s="87">
        <f t="shared" si="1"/>
        <v>0</v>
      </c>
      <c r="G35" s="88"/>
    </row>
    <row r="36" spans="1:7" ht="76.5" x14ac:dyDescent="0.2">
      <c r="A36" s="85" t="s">
        <v>209</v>
      </c>
      <c r="B36" s="86" t="s">
        <v>88</v>
      </c>
      <c r="C36" s="87">
        <v>24026.992000000002</v>
      </c>
      <c r="D36" s="87">
        <v>24026.992000000002</v>
      </c>
      <c r="E36" s="87">
        <f t="shared" si="0"/>
        <v>0</v>
      </c>
      <c r="F36" s="87">
        <f t="shared" si="1"/>
        <v>100</v>
      </c>
      <c r="G36" s="88"/>
    </row>
    <row r="37" spans="1:7" x14ac:dyDescent="0.2">
      <c r="A37" s="85" t="s">
        <v>159</v>
      </c>
      <c r="B37" s="86" t="s">
        <v>17</v>
      </c>
      <c r="C37" s="87">
        <v>720</v>
      </c>
      <c r="D37" s="87">
        <v>720</v>
      </c>
      <c r="E37" s="87">
        <f t="shared" si="0"/>
        <v>0</v>
      </c>
      <c r="F37" s="87">
        <f t="shared" si="1"/>
        <v>100</v>
      </c>
      <c r="G37" s="88"/>
    </row>
    <row r="38" spans="1:7" ht="38.25" x14ac:dyDescent="0.2">
      <c r="A38" s="85" t="s">
        <v>160</v>
      </c>
      <c r="B38" s="86" t="s">
        <v>161</v>
      </c>
      <c r="C38" s="87">
        <v>1517</v>
      </c>
      <c r="D38" s="87">
        <v>1507.998</v>
      </c>
      <c r="E38" s="87">
        <f t="shared" si="0"/>
        <v>9.0019999999999527</v>
      </c>
      <c r="F38" s="87">
        <f t="shared" si="1"/>
        <v>99.406591957811472</v>
      </c>
      <c r="G38" s="88"/>
    </row>
    <row r="39" spans="1:7" ht="25.5" x14ac:dyDescent="0.2">
      <c r="A39" s="85" t="s">
        <v>164</v>
      </c>
      <c r="B39" s="86" t="s">
        <v>163</v>
      </c>
      <c r="C39" s="87">
        <v>61.800000000000004</v>
      </c>
      <c r="D39" s="87">
        <v>61.800000000000004</v>
      </c>
      <c r="E39" s="87">
        <f t="shared" si="0"/>
        <v>0</v>
      </c>
      <c r="F39" s="87">
        <f t="shared" si="1"/>
        <v>100</v>
      </c>
      <c r="G39" s="88"/>
    </row>
    <row r="40" spans="1:7" x14ac:dyDescent="0.2">
      <c r="A40" s="85" t="s">
        <v>165</v>
      </c>
      <c r="B40" s="86" t="s">
        <v>142</v>
      </c>
      <c r="C40" s="87">
        <v>99.95</v>
      </c>
      <c r="D40" s="87">
        <v>99.95</v>
      </c>
      <c r="E40" s="87">
        <f t="shared" si="0"/>
        <v>0</v>
      </c>
      <c r="F40" s="87">
        <f t="shared" si="1"/>
        <v>100</v>
      </c>
      <c r="G40" s="88"/>
    </row>
    <row r="41" spans="1:7" x14ac:dyDescent="0.2">
      <c r="A41" s="91" t="s">
        <v>169</v>
      </c>
      <c r="B41" s="92" t="s">
        <v>170</v>
      </c>
      <c r="C41" s="93">
        <v>237766.94299999997</v>
      </c>
      <c r="D41" s="93">
        <v>244641.92949999997</v>
      </c>
      <c r="E41" s="93">
        <f t="shared" si="0"/>
        <v>-6874.9864999999991</v>
      </c>
      <c r="F41" s="93">
        <f t="shared" si="1"/>
        <v>102.89148121822804</v>
      </c>
      <c r="G41" s="88"/>
    </row>
    <row r="43" spans="1:7" x14ac:dyDescent="0.2">
      <c r="A43" s="89"/>
      <c r="B43" s="90"/>
      <c r="C43" s="88"/>
      <c r="D43" s="88"/>
      <c r="E43" s="88"/>
      <c r="F43" s="88"/>
    </row>
    <row r="51" hidden="1" x14ac:dyDescent="0.2"/>
  </sheetData>
  <mergeCells count="3">
    <mergeCell ref="A2:F2"/>
    <mergeCell ref="A3:F3"/>
    <mergeCell ref="A4:F4"/>
  </mergeCells>
  <conditionalFormatting sqref="A8:A41">
    <cfRule type="expression" dxfId="35" priority="19" stopIfTrue="1">
      <formula>#REF!=1</formula>
    </cfRule>
    <cfRule type="expression" dxfId="34" priority="20" stopIfTrue="1">
      <formula>#REF!=2</formula>
    </cfRule>
    <cfRule type="expression" dxfId="33" priority="21" stopIfTrue="1">
      <formula>#REF!=3</formula>
    </cfRule>
  </conditionalFormatting>
  <conditionalFormatting sqref="B8:B41">
    <cfRule type="expression" dxfId="32" priority="22" stopIfTrue="1">
      <formula>#REF!=1</formula>
    </cfRule>
    <cfRule type="expression" dxfId="31" priority="23" stopIfTrue="1">
      <formula>#REF!=2</formula>
    </cfRule>
    <cfRule type="expression" dxfId="30" priority="24" stopIfTrue="1">
      <formula>#REF!=3</formula>
    </cfRule>
  </conditionalFormatting>
  <conditionalFormatting sqref="C8:C41">
    <cfRule type="expression" dxfId="29" priority="25" stopIfTrue="1">
      <formula>#REF!=1</formula>
    </cfRule>
    <cfRule type="expression" dxfId="28" priority="26" stopIfTrue="1">
      <formula>#REF!=2</formula>
    </cfRule>
    <cfRule type="expression" dxfId="27" priority="27" stopIfTrue="1">
      <formula>#REF!=3</formula>
    </cfRule>
  </conditionalFormatting>
  <conditionalFormatting sqref="D8:D41">
    <cfRule type="expression" dxfId="26" priority="28" stopIfTrue="1">
      <formula>#REF!=1</formula>
    </cfRule>
    <cfRule type="expression" dxfId="25" priority="29" stopIfTrue="1">
      <formula>#REF!=2</formula>
    </cfRule>
    <cfRule type="expression" dxfId="24" priority="30" stopIfTrue="1">
      <formula>#REF!=3</formula>
    </cfRule>
  </conditionalFormatting>
  <conditionalFormatting sqref="E8:E41">
    <cfRule type="expression" dxfId="23" priority="31" stopIfTrue="1">
      <formula>#REF!=1</formula>
    </cfRule>
    <cfRule type="expression" dxfId="22" priority="32" stopIfTrue="1">
      <formula>#REF!=2</formula>
    </cfRule>
    <cfRule type="expression" dxfId="21" priority="33" stopIfTrue="1">
      <formula>#REF!=3</formula>
    </cfRule>
  </conditionalFormatting>
  <conditionalFormatting sqref="F8:F41">
    <cfRule type="expression" dxfId="20" priority="34" stopIfTrue="1">
      <formula>#REF!=1</formula>
    </cfRule>
    <cfRule type="expression" dxfId="19" priority="35" stopIfTrue="1">
      <formula>#REF!=2</formula>
    </cfRule>
    <cfRule type="expression" dxfId="18" priority="36" stopIfTrue="1">
      <formula>#REF!=3</formula>
    </cfRule>
  </conditionalFormatting>
  <conditionalFormatting sqref="A43:A52">
    <cfRule type="expression" dxfId="17" priority="1" stopIfTrue="1">
      <formula>#REF!=1</formula>
    </cfRule>
    <cfRule type="expression" dxfId="16" priority="2" stopIfTrue="1">
      <formula>#REF!=2</formula>
    </cfRule>
    <cfRule type="expression" dxfId="15" priority="3" stopIfTrue="1">
      <formula>#REF!=3</formula>
    </cfRule>
  </conditionalFormatting>
  <conditionalFormatting sqref="B43:B52">
    <cfRule type="expression" dxfId="14" priority="4" stopIfTrue="1">
      <formula>#REF!=1</formula>
    </cfRule>
    <cfRule type="expression" dxfId="13" priority="5" stopIfTrue="1">
      <formula>#REF!=2</formula>
    </cfRule>
    <cfRule type="expression" dxfId="12" priority="6" stopIfTrue="1">
      <formula>#REF!=3</formula>
    </cfRule>
  </conditionalFormatting>
  <conditionalFormatting sqref="C43:C52">
    <cfRule type="expression" dxfId="11" priority="7" stopIfTrue="1">
      <formula>#REF!=1</formula>
    </cfRule>
    <cfRule type="expression" dxfId="10" priority="8" stopIfTrue="1">
      <formula>#REF!=2</formula>
    </cfRule>
    <cfRule type="expression" dxfId="9" priority="9" stopIfTrue="1">
      <formula>#REF!=3</formula>
    </cfRule>
  </conditionalFormatting>
  <conditionalFormatting sqref="D43:D52">
    <cfRule type="expression" dxfId="8" priority="10" stopIfTrue="1">
      <formula>#REF!=1</formula>
    </cfRule>
    <cfRule type="expression" dxfId="7" priority="11" stopIfTrue="1">
      <formula>#REF!=2</formula>
    </cfRule>
    <cfRule type="expression" dxfId="6" priority="12" stopIfTrue="1">
      <formula>#REF!=3</formula>
    </cfRule>
  </conditionalFormatting>
  <conditionalFormatting sqref="E43:E52">
    <cfRule type="expression" dxfId="5" priority="13" stopIfTrue="1">
      <formula>#REF!=1</formula>
    </cfRule>
    <cfRule type="expression" dxfId="4" priority="14" stopIfTrue="1">
      <formula>#REF!=2</formula>
    </cfRule>
    <cfRule type="expression" dxfId="3" priority="15" stopIfTrue="1">
      <formula>#REF!=3</formula>
    </cfRule>
  </conditionalFormatting>
  <conditionalFormatting sqref="F43:F52">
    <cfRule type="expression" dxfId="2" priority="16" stopIfTrue="1">
      <formula>#REF!=1</formula>
    </cfRule>
    <cfRule type="expression" dxfId="1" priority="17" stopIfTrue="1">
      <formula>#REF!=2</formula>
    </cfRule>
    <cfRule type="expression" dxfId="0" priority="18" stopIfTrue="1">
      <formula>#REF!=3</formula>
    </cfRule>
  </conditionalFormatting>
  <pageMargins left="0.32" right="0.33" top="0.39370078740157499" bottom="0.39370078740157499" header="0" footer="0"/>
  <pageSetup paperSize="9" scale="76" fitToHeight="50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A1BF8-E0F5-48CA-B1B3-CB9288A80106}">
  <dimension ref="A2:J44"/>
  <sheetViews>
    <sheetView topLeftCell="A13" workbookViewId="0">
      <selection activeCell="K21" sqref="K21"/>
    </sheetView>
  </sheetViews>
  <sheetFormatPr defaultRowHeight="12.75" x14ac:dyDescent="0.2"/>
  <cols>
    <col min="1" max="1" width="0.140625" style="5" customWidth="1"/>
    <col min="2" max="2" width="11.5703125" style="29" customWidth="1"/>
    <col min="3" max="3" width="54.85546875" style="5" customWidth="1"/>
    <col min="4" max="4" width="16.140625" style="29" customWidth="1"/>
    <col min="5" max="5" width="16.5703125" style="29" customWidth="1"/>
    <col min="6" max="6" width="14.5703125" style="29" customWidth="1"/>
    <col min="7" max="7" width="14.7109375" style="29" customWidth="1"/>
    <col min="8" max="8" width="7.42578125" style="5" customWidth="1"/>
    <col min="9" max="16384" width="9.140625" style="5"/>
  </cols>
  <sheetData>
    <row r="2" spans="1:10" ht="15.75" x14ac:dyDescent="0.25">
      <c r="A2" s="3"/>
      <c r="B2" s="106" t="s">
        <v>18</v>
      </c>
      <c r="C2" s="106"/>
      <c r="D2" s="106"/>
      <c r="E2" s="106"/>
      <c r="F2" s="106"/>
      <c r="G2" s="106"/>
      <c r="H2" s="4"/>
      <c r="I2" s="4"/>
      <c r="J2" s="4"/>
    </row>
    <row r="3" spans="1:10" ht="15.75" x14ac:dyDescent="0.25">
      <c r="A3" s="3"/>
      <c r="B3" s="106" t="s">
        <v>19</v>
      </c>
      <c r="C3" s="106"/>
      <c r="D3" s="106"/>
      <c r="E3" s="106"/>
      <c r="F3" s="106"/>
      <c r="G3" s="106"/>
      <c r="H3" s="4"/>
      <c r="I3" s="4"/>
      <c r="J3" s="4"/>
    </row>
    <row r="4" spans="1:10" ht="15.75" x14ac:dyDescent="0.25">
      <c r="A4" s="6"/>
      <c r="B4" s="7"/>
      <c r="C4" s="6"/>
      <c r="D4" s="7"/>
      <c r="E4" s="8"/>
      <c r="F4" s="7"/>
      <c r="G4" s="8" t="s">
        <v>55</v>
      </c>
    </row>
    <row r="5" spans="1:10" ht="68.25" customHeight="1" x14ac:dyDescent="0.25">
      <c r="A5" s="9"/>
      <c r="B5" s="10" t="s">
        <v>2</v>
      </c>
      <c r="C5" s="10" t="s">
        <v>3</v>
      </c>
      <c r="D5" s="11" t="s">
        <v>49</v>
      </c>
      <c r="E5" s="11" t="s">
        <v>50</v>
      </c>
      <c r="F5" s="11" t="s">
        <v>20</v>
      </c>
      <c r="G5" s="11" t="s">
        <v>13</v>
      </c>
    </row>
    <row r="6" spans="1:10" ht="15" x14ac:dyDescent="0.25">
      <c r="A6" s="9"/>
      <c r="B6" s="12">
        <v>10000000</v>
      </c>
      <c r="C6" s="13" t="s">
        <v>21</v>
      </c>
      <c r="D6" s="14">
        <f>D7+D11+D12+D10</f>
        <v>713006.8</v>
      </c>
      <c r="E6" s="14">
        <f>E7+E11+E12+E10</f>
        <v>138242.80000000002</v>
      </c>
      <c r="F6" s="14">
        <f t="shared" ref="F6:F42" si="0">E6-D6</f>
        <v>-574764</v>
      </c>
      <c r="G6" s="14">
        <f t="shared" ref="G6:G42" si="1">IF(D6=0,0,E6/D6*100)</f>
        <v>19.388707092274576</v>
      </c>
      <c r="H6" s="15"/>
    </row>
    <row r="7" spans="1:10" ht="29.25" x14ac:dyDescent="0.25">
      <c r="A7" s="9"/>
      <c r="B7" s="16">
        <v>11000000</v>
      </c>
      <c r="C7" s="17" t="s">
        <v>22</v>
      </c>
      <c r="D7" s="18">
        <f>D8+D9</f>
        <v>641452.4</v>
      </c>
      <c r="E7" s="18">
        <f>E8+E9</f>
        <v>63373.8</v>
      </c>
      <c r="F7" s="19">
        <f t="shared" si="0"/>
        <v>-578078.6</v>
      </c>
      <c r="G7" s="19">
        <f t="shared" si="1"/>
        <v>9.8797354254189393</v>
      </c>
      <c r="H7" s="15"/>
    </row>
    <row r="8" spans="1:10" ht="15" x14ac:dyDescent="0.25">
      <c r="A8" s="9"/>
      <c r="B8" s="20">
        <v>11010000</v>
      </c>
      <c r="C8" s="21" t="s">
        <v>4</v>
      </c>
      <c r="D8" s="22">
        <v>641453.80000000005</v>
      </c>
      <c r="E8" s="22">
        <v>62731.3</v>
      </c>
      <c r="F8" s="23">
        <f t="shared" si="0"/>
        <v>-578722.5</v>
      </c>
      <c r="G8" s="23">
        <f t="shared" si="1"/>
        <v>9.7795507642171575</v>
      </c>
    </row>
    <row r="9" spans="1:10" s="24" customFormat="1" ht="15" x14ac:dyDescent="0.25">
      <c r="A9" s="9"/>
      <c r="B9" s="20">
        <v>11020000</v>
      </c>
      <c r="C9" s="21" t="s">
        <v>23</v>
      </c>
      <c r="D9" s="22">
        <v>-1.4</v>
      </c>
      <c r="E9" s="22">
        <v>642.5</v>
      </c>
      <c r="F9" s="23">
        <f t="shared" si="0"/>
        <v>643.9</v>
      </c>
      <c r="G9" s="23">
        <f t="shared" si="1"/>
        <v>-45892.857142857145</v>
      </c>
    </row>
    <row r="10" spans="1:10" s="24" customFormat="1" ht="34.5" customHeight="1" x14ac:dyDescent="0.25">
      <c r="A10" s="9"/>
      <c r="B10" s="16">
        <v>13000000</v>
      </c>
      <c r="C10" s="17" t="s">
        <v>5</v>
      </c>
      <c r="D10" s="18">
        <v>2.1</v>
      </c>
      <c r="E10" s="18">
        <v>10.6</v>
      </c>
      <c r="F10" s="19">
        <f t="shared" si="0"/>
        <v>8.5</v>
      </c>
      <c r="G10" s="19">
        <f t="shared" si="1"/>
        <v>504.76190476190476</v>
      </c>
    </row>
    <row r="11" spans="1:10" s="24" customFormat="1" ht="29.25" x14ac:dyDescent="0.25">
      <c r="A11" s="9"/>
      <c r="B11" s="16">
        <v>14000000</v>
      </c>
      <c r="C11" s="17" t="s">
        <v>24</v>
      </c>
      <c r="D11" s="18">
        <v>13569.4</v>
      </c>
      <c r="E11" s="18">
        <v>22249.200000000001</v>
      </c>
      <c r="F11" s="19">
        <f t="shared" si="0"/>
        <v>8679.8000000000011</v>
      </c>
      <c r="G11" s="19">
        <f t="shared" si="1"/>
        <v>163.96598228366767</v>
      </c>
    </row>
    <row r="12" spans="1:10" ht="45.75" customHeight="1" x14ac:dyDescent="0.25">
      <c r="A12" s="9"/>
      <c r="B12" s="25">
        <v>18000000</v>
      </c>
      <c r="C12" s="26" t="s">
        <v>6</v>
      </c>
      <c r="D12" s="18">
        <f>D13+D14</f>
        <v>57982.899999999994</v>
      </c>
      <c r="E12" s="18">
        <f t="shared" ref="E12:F12" si="2">E13+E14</f>
        <v>52609.2</v>
      </c>
      <c r="F12" s="18">
        <f t="shared" si="2"/>
        <v>-5373.6999999999971</v>
      </c>
      <c r="G12" s="18">
        <f t="shared" si="1"/>
        <v>90.732267616831862</v>
      </c>
    </row>
    <row r="13" spans="1:10" ht="18" customHeight="1" x14ac:dyDescent="0.25">
      <c r="A13" s="9"/>
      <c r="B13" s="20">
        <v>18010000</v>
      </c>
      <c r="C13" s="21" t="s">
        <v>7</v>
      </c>
      <c r="D13" s="22">
        <v>8906.7999999999993</v>
      </c>
      <c r="E13" s="22">
        <v>15273.7</v>
      </c>
      <c r="F13" s="23">
        <f>E13-D13</f>
        <v>6366.9000000000015</v>
      </c>
      <c r="G13" s="23">
        <f t="shared" si="1"/>
        <v>171.48358557506626</v>
      </c>
    </row>
    <row r="14" spans="1:10" ht="15" x14ac:dyDescent="0.25">
      <c r="A14" s="9"/>
      <c r="B14" s="20">
        <v>18050000</v>
      </c>
      <c r="C14" s="21" t="s">
        <v>25</v>
      </c>
      <c r="D14" s="22">
        <v>49076.1</v>
      </c>
      <c r="E14" s="22">
        <v>37335.5</v>
      </c>
      <c r="F14" s="23">
        <f>E14-D14</f>
        <v>-11740.599999999999</v>
      </c>
      <c r="G14" s="23">
        <f t="shared" si="1"/>
        <v>76.076746114707575</v>
      </c>
    </row>
    <row r="15" spans="1:10" ht="13.5" customHeight="1" x14ac:dyDescent="0.25">
      <c r="A15" s="9"/>
      <c r="B15" s="12">
        <v>20000000</v>
      </c>
      <c r="C15" s="13" t="s">
        <v>26</v>
      </c>
      <c r="D15" s="14">
        <f>D21+D16+D17+D18+D19</f>
        <v>3730</v>
      </c>
      <c r="E15" s="14">
        <f>E21+E16+E17+E18+E19+E20</f>
        <v>15922.6</v>
      </c>
      <c r="F15" s="14">
        <f t="shared" ref="F15" si="3">F21+F16+F17+F18+F19</f>
        <v>12189.399999999998</v>
      </c>
      <c r="G15" s="14">
        <f t="shared" si="1"/>
        <v>426.87935656836464</v>
      </c>
      <c r="H15" s="15"/>
    </row>
    <row r="16" spans="1:10" ht="87.75" customHeight="1" x14ac:dyDescent="0.25">
      <c r="A16" s="9"/>
      <c r="B16" s="16">
        <v>21010000</v>
      </c>
      <c r="C16" s="17" t="s">
        <v>27</v>
      </c>
      <c r="D16" s="18">
        <v>3.2</v>
      </c>
      <c r="E16" s="18">
        <v>13.6</v>
      </c>
      <c r="F16" s="19">
        <f t="shared" si="0"/>
        <v>10.399999999999999</v>
      </c>
      <c r="G16" s="19">
        <f t="shared" si="1"/>
        <v>425</v>
      </c>
    </row>
    <row r="17" spans="1:7" ht="17.25" customHeight="1" x14ac:dyDescent="0.25">
      <c r="A17" s="9"/>
      <c r="B17" s="16">
        <v>21080000</v>
      </c>
      <c r="C17" s="17" t="s">
        <v>28</v>
      </c>
      <c r="D17" s="18">
        <v>536.5</v>
      </c>
      <c r="E17" s="18">
        <v>650.79999999999995</v>
      </c>
      <c r="F17" s="19">
        <f t="shared" si="0"/>
        <v>114.29999999999995</v>
      </c>
      <c r="G17" s="19">
        <f t="shared" si="1"/>
        <v>121.30475302889094</v>
      </c>
    </row>
    <row r="18" spans="1:7" ht="21.75" customHeight="1" x14ac:dyDescent="0.25">
      <c r="A18" s="9"/>
      <c r="B18" s="16">
        <v>22010000</v>
      </c>
      <c r="C18" s="17" t="s">
        <v>9</v>
      </c>
      <c r="D18" s="18">
        <v>1340.5</v>
      </c>
      <c r="E18" s="18">
        <v>2185.6999999999998</v>
      </c>
      <c r="F18" s="19">
        <f t="shared" si="0"/>
        <v>845.19999999999982</v>
      </c>
      <c r="G18" s="19">
        <f t="shared" si="1"/>
        <v>163.05110033569562</v>
      </c>
    </row>
    <row r="19" spans="1:7" ht="16.5" customHeight="1" x14ac:dyDescent="0.25">
      <c r="A19" s="9"/>
      <c r="B19" s="16">
        <v>22090000</v>
      </c>
      <c r="C19" s="17" t="s">
        <v>29</v>
      </c>
      <c r="D19" s="18">
        <v>72.099999999999994</v>
      </c>
      <c r="E19" s="18">
        <v>59.6</v>
      </c>
      <c r="F19" s="19">
        <f t="shared" si="0"/>
        <v>-12.499999999999993</v>
      </c>
      <c r="G19" s="19">
        <f t="shared" si="1"/>
        <v>82.662968099861317</v>
      </c>
    </row>
    <row r="20" spans="1:7" ht="94.5" customHeight="1" x14ac:dyDescent="0.25">
      <c r="A20" s="9"/>
      <c r="B20" s="42">
        <v>22130000</v>
      </c>
      <c r="C20" s="57" t="s">
        <v>68</v>
      </c>
      <c r="D20" s="18">
        <v>0</v>
      </c>
      <c r="E20" s="18">
        <v>3.2</v>
      </c>
      <c r="F20" s="19">
        <f t="shared" si="0"/>
        <v>3.2</v>
      </c>
      <c r="G20" s="19">
        <f t="shared" si="1"/>
        <v>0</v>
      </c>
    </row>
    <row r="21" spans="1:7" ht="15" customHeight="1" x14ac:dyDescent="0.25">
      <c r="A21" s="9"/>
      <c r="B21" s="16">
        <v>24060000</v>
      </c>
      <c r="C21" s="17" t="s">
        <v>28</v>
      </c>
      <c r="D21" s="18">
        <v>1777.7</v>
      </c>
      <c r="E21" s="18">
        <v>13009.7</v>
      </c>
      <c r="F21" s="19">
        <f t="shared" si="0"/>
        <v>11232</v>
      </c>
      <c r="G21" s="19">
        <f t="shared" si="1"/>
        <v>731.82764245935766</v>
      </c>
    </row>
    <row r="22" spans="1:7" ht="15" customHeight="1" x14ac:dyDescent="0.25">
      <c r="A22" s="9"/>
      <c r="B22" s="16">
        <v>30000000</v>
      </c>
      <c r="C22" s="17" t="s">
        <v>15</v>
      </c>
      <c r="D22" s="18">
        <v>0</v>
      </c>
      <c r="E22" s="18">
        <v>0</v>
      </c>
      <c r="F22" s="19">
        <f t="shared" si="0"/>
        <v>0</v>
      </c>
      <c r="G22" s="19">
        <f t="shared" si="1"/>
        <v>0</v>
      </c>
    </row>
    <row r="23" spans="1:7" ht="15" x14ac:dyDescent="0.25">
      <c r="A23" s="9"/>
      <c r="B23" s="12">
        <v>40000000</v>
      </c>
      <c r="C23" s="13" t="s">
        <v>30</v>
      </c>
      <c r="D23" s="14">
        <f>SUM(D24:D40)</f>
        <v>88215</v>
      </c>
      <c r="E23" s="14">
        <f>SUM(E24:E40)</f>
        <v>147830.70000000001</v>
      </c>
      <c r="F23" s="14">
        <f t="shared" si="0"/>
        <v>59615.700000000012</v>
      </c>
      <c r="G23" s="14">
        <f t="shared" si="1"/>
        <v>167.58000340078218</v>
      </c>
    </row>
    <row r="24" spans="1:7" ht="15" x14ac:dyDescent="0.25">
      <c r="A24" s="9"/>
      <c r="B24" s="20">
        <v>41020100</v>
      </c>
      <c r="C24" s="56" t="s">
        <v>10</v>
      </c>
      <c r="D24" s="22">
        <v>11987.3</v>
      </c>
      <c r="E24" s="22">
        <v>7320.6</v>
      </c>
      <c r="F24" s="23">
        <f t="shared" si="0"/>
        <v>-4666.6999999999989</v>
      </c>
      <c r="G24" s="23">
        <f t="shared" si="1"/>
        <v>61.069632027228828</v>
      </c>
    </row>
    <row r="25" spans="1:7" ht="81.75" customHeight="1" x14ac:dyDescent="0.25">
      <c r="A25" s="9"/>
      <c r="B25" s="27">
        <v>41021400</v>
      </c>
      <c r="C25" s="56" t="s">
        <v>31</v>
      </c>
      <c r="D25" s="22">
        <v>11119.9</v>
      </c>
      <c r="E25" s="22">
        <v>16613.8</v>
      </c>
      <c r="F25" s="23">
        <f t="shared" si="0"/>
        <v>5493.9</v>
      </c>
      <c r="G25" s="23">
        <f t="shared" si="1"/>
        <v>149.40601983830791</v>
      </c>
    </row>
    <row r="26" spans="1:7" ht="54.75" customHeight="1" x14ac:dyDescent="0.25">
      <c r="A26" s="9"/>
      <c r="B26" s="27">
        <v>41032800</v>
      </c>
      <c r="C26" s="55" t="s">
        <v>71</v>
      </c>
      <c r="D26" s="22">
        <v>0</v>
      </c>
      <c r="E26" s="22">
        <v>47537.599999999999</v>
      </c>
      <c r="F26" s="23">
        <f t="shared" ref="F26:F27" si="4">E26-D26</f>
        <v>47537.599999999999</v>
      </c>
      <c r="G26" s="23">
        <f t="shared" ref="G26:G27" si="5">IF(D26=0,0,E26/D26*100)</f>
        <v>0</v>
      </c>
    </row>
    <row r="27" spans="1:7" ht="49.5" customHeight="1" x14ac:dyDescent="0.25">
      <c r="A27" s="9"/>
      <c r="B27" s="27">
        <v>41033300</v>
      </c>
      <c r="C27" s="55" t="s">
        <v>72</v>
      </c>
      <c r="D27" s="22">
        <v>0</v>
      </c>
      <c r="E27" s="22">
        <v>88.2</v>
      </c>
      <c r="F27" s="23">
        <f t="shared" si="4"/>
        <v>88.2</v>
      </c>
      <c r="G27" s="23">
        <f t="shared" si="5"/>
        <v>0</v>
      </c>
    </row>
    <row r="28" spans="1:7" ht="64.5" customHeight="1" x14ac:dyDescent="0.25">
      <c r="A28" s="9"/>
      <c r="B28" s="27">
        <v>41033500</v>
      </c>
      <c r="C28" s="55" t="s">
        <v>73</v>
      </c>
      <c r="D28" s="22">
        <v>0</v>
      </c>
      <c r="E28" s="22">
        <v>12832</v>
      </c>
      <c r="F28" s="23">
        <f t="shared" ref="F28" si="6">E28-D28</f>
        <v>12832</v>
      </c>
      <c r="G28" s="23">
        <f t="shared" ref="G28" si="7">IF(D28=0,0,E28/D28*100)</f>
        <v>0</v>
      </c>
    </row>
    <row r="29" spans="1:7" ht="31.5" customHeight="1" x14ac:dyDescent="0.25">
      <c r="A29" s="9"/>
      <c r="B29" s="27">
        <v>41033900</v>
      </c>
      <c r="C29" s="21" t="s">
        <v>11</v>
      </c>
      <c r="D29" s="22">
        <v>38317.4</v>
      </c>
      <c r="E29" s="22">
        <v>44991.5</v>
      </c>
      <c r="F29" s="23">
        <f t="shared" si="0"/>
        <v>6674.0999999999985</v>
      </c>
      <c r="G29" s="23">
        <f t="shared" si="1"/>
        <v>117.41793545491082</v>
      </c>
    </row>
    <row r="30" spans="1:7" ht="66.75" customHeight="1" x14ac:dyDescent="0.25">
      <c r="A30" s="9"/>
      <c r="B30" s="27">
        <v>41035600</v>
      </c>
      <c r="C30" s="55" t="s">
        <v>74</v>
      </c>
      <c r="D30" s="22">
        <v>0</v>
      </c>
      <c r="E30" s="22">
        <v>2000</v>
      </c>
      <c r="F30" s="23">
        <f t="shared" ref="F30" si="8">E30-D30</f>
        <v>2000</v>
      </c>
      <c r="G30" s="23">
        <f t="shared" ref="G30" si="9">IF(D30=0,0,E30/D30*100)</f>
        <v>0</v>
      </c>
    </row>
    <row r="31" spans="1:7" ht="20.25" customHeight="1" x14ac:dyDescent="0.25">
      <c r="A31" s="9"/>
      <c r="B31" s="27">
        <v>41040400</v>
      </c>
      <c r="C31" s="56" t="s">
        <v>48</v>
      </c>
      <c r="D31" s="22">
        <v>444</v>
      </c>
      <c r="E31" s="22">
        <v>0</v>
      </c>
      <c r="F31" s="23">
        <f t="shared" si="0"/>
        <v>-444</v>
      </c>
      <c r="G31" s="23">
        <f t="shared" si="1"/>
        <v>0</v>
      </c>
    </row>
    <row r="32" spans="1:7" ht="33" customHeight="1" x14ac:dyDescent="0.25">
      <c r="A32" s="9"/>
      <c r="B32" s="27">
        <v>41051000</v>
      </c>
      <c r="C32" s="55" t="s">
        <v>43</v>
      </c>
      <c r="D32" s="22">
        <v>0</v>
      </c>
      <c r="E32" s="22">
        <v>900.3</v>
      </c>
      <c r="F32" s="23">
        <f t="shared" ref="F32:F33" si="10">E32-D32</f>
        <v>900.3</v>
      </c>
      <c r="G32" s="23">
        <f t="shared" ref="G32:G33" si="11">IF(D32=0,0,E32/D32*100)</f>
        <v>0</v>
      </c>
    </row>
    <row r="33" spans="1:7" ht="48.75" customHeight="1" x14ac:dyDescent="0.25">
      <c r="A33" s="9"/>
      <c r="B33" s="27">
        <v>41051100</v>
      </c>
      <c r="C33" s="55" t="s">
        <v>75</v>
      </c>
      <c r="D33" s="22">
        <v>0</v>
      </c>
      <c r="E33" s="22">
        <v>7793.7</v>
      </c>
      <c r="F33" s="23">
        <f t="shared" si="10"/>
        <v>7793.7</v>
      </c>
      <c r="G33" s="23">
        <f t="shared" si="11"/>
        <v>0</v>
      </c>
    </row>
    <row r="34" spans="1:7" ht="52.5" customHeight="1" x14ac:dyDescent="0.25">
      <c r="A34" s="9"/>
      <c r="B34" s="27">
        <v>41051200</v>
      </c>
      <c r="C34" s="56" t="s">
        <v>32</v>
      </c>
      <c r="D34" s="23">
        <v>385.2</v>
      </c>
      <c r="E34" s="22">
        <v>0</v>
      </c>
      <c r="F34" s="23">
        <f t="shared" si="0"/>
        <v>-385.2</v>
      </c>
      <c r="G34" s="23">
        <f t="shared" si="1"/>
        <v>0</v>
      </c>
    </row>
    <row r="35" spans="1:7" ht="69.75" customHeight="1" x14ac:dyDescent="0.25">
      <c r="A35" s="9"/>
      <c r="B35" s="27">
        <v>41051400</v>
      </c>
      <c r="C35" s="55" t="s">
        <v>76</v>
      </c>
      <c r="D35" s="23">
        <v>0</v>
      </c>
      <c r="E35" s="22">
        <v>1247.5</v>
      </c>
      <c r="F35" s="23">
        <f t="shared" ref="F35:F36" si="12">E35-D35</f>
        <v>1247.5</v>
      </c>
      <c r="G35" s="23">
        <f t="shared" ref="G35:G36" si="13">IF(D35=0,0,E35/D35*100)</f>
        <v>0</v>
      </c>
    </row>
    <row r="36" spans="1:7" ht="64.5" customHeight="1" x14ac:dyDescent="0.25">
      <c r="A36" s="9"/>
      <c r="B36" s="27">
        <v>41051700</v>
      </c>
      <c r="C36" s="55" t="s">
        <v>77</v>
      </c>
      <c r="D36" s="23">
        <v>0</v>
      </c>
      <c r="E36" s="22">
        <v>845.5</v>
      </c>
      <c r="F36" s="23">
        <f t="shared" si="12"/>
        <v>845.5</v>
      </c>
      <c r="G36" s="23">
        <f t="shared" si="13"/>
        <v>0</v>
      </c>
    </row>
    <row r="37" spans="1:7" ht="25.5" customHeight="1" x14ac:dyDescent="0.25">
      <c r="A37" s="9"/>
      <c r="B37" s="27">
        <v>41053900</v>
      </c>
      <c r="C37" s="56" t="s">
        <v>17</v>
      </c>
      <c r="D37" s="23">
        <v>16786.900000000001</v>
      </c>
      <c r="E37" s="23">
        <v>5632.7</v>
      </c>
      <c r="F37" s="23">
        <f t="shared" ref="F37" si="14">E37-D37</f>
        <v>-11154.2</v>
      </c>
      <c r="G37" s="23">
        <f t="shared" ref="G37" si="15">IF(D37=0,0,E37/D37*100)</f>
        <v>33.554140430931255</v>
      </c>
    </row>
    <row r="38" spans="1:7" ht="63.75" customHeight="1" x14ac:dyDescent="0.25">
      <c r="A38" s="9"/>
      <c r="B38" s="1">
        <v>41056400</v>
      </c>
      <c r="C38" s="55" t="s">
        <v>51</v>
      </c>
      <c r="D38" s="23">
        <v>6354.3</v>
      </c>
      <c r="E38" s="23">
        <v>0</v>
      </c>
      <c r="F38" s="23">
        <f t="shared" ref="F38:F39" si="16">E38-D38</f>
        <v>-6354.3</v>
      </c>
      <c r="G38" s="23">
        <f t="shared" ref="G38:G39" si="17">IF(D38=0,0,E38/D38*100)</f>
        <v>0</v>
      </c>
    </row>
    <row r="39" spans="1:7" ht="63.75" customHeight="1" x14ac:dyDescent="0.25">
      <c r="A39" s="9"/>
      <c r="B39" s="27">
        <v>41059000</v>
      </c>
      <c r="C39" s="56" t="s">
        <v>91</v>
      </c>
      <c r="D39" s="23">
        <v>2820</v>
      </c>
      <c r="E39" s="23">
        <v>0</v>
      </c>
      <c r="F39" s="23">
        <f t="shared" si="16"/>
        <v>-2820</v>
      </c>
      <c r="G39" s="23">
        <f t="shared" si="17"/>
        <v>0</v>
      </c>
    </row>
    <row r="40" spans="1:7" ht="91.5" customHeight="1" x14ac:dyDescent="0.25">
      <c r="A40" s="9"/>
      <c r="B40" s="27">
        <v>41059300</v>
      </c>
      <c r="C40" s="55" t="s">
        <v>92</v>
      </c>
      <c r="D40" s="23">
        <v>0</v>
      </c>
      <c r="E40" s="23">
        <v>27.3</v>
      </c>
      <c r="F40" s="23">
        <f t="shared" si="0"/>
        <v>27.3</v>
      </c>
      <c r="G40" s="23">
        <f t="shared" si="1"/>
        <v>0</v>
      </c>
    </row>
    <row r="41" spans="1:7" ht="15" x14ac:dyDescent="0.25">
      <c r="A41" s="107" t="s">
        <v>33</v>
      </c>
      <c r="B41" s="108"/>
      <c r="C41" s="108"/>
      <c r="D41" s="28">
        <f>D6+D15</f>
        <v>716736.8</v>
      </c>
      <c r="E41" s="28">
        <f>E6+E15</f>
        <v>154165.40000000002</v>
      </c>
      <c r="F41" s="28">
        <f t="shared" si="0"/>
        <v>-562571.4</v>
      </c>
      <c r="G41" s="28">
        <f t="shared" si="1"/>
        <v>21.509346248162508</v>
      </c>
    </row>
    <row r="42" spans="1:7" ht="15" x14ac:dyDescent="0.25">
      <c r="A42" s="107" t="s">
        <v>12</v>
      </c>
      <c r="B42" s="108"/>
      <c r="C42" s="108"/>
      <c r="D42" s="28">
        <f>D41+D23</f>
        <v>804951.8</v>
      </c>
      <c r="E42" s="28">
        <f>E41+E23</f>
        <v>301996.10000000003</v>
      </c>
      <c r="F42" s="28">
        <f t="shared" si="0"/>
        <v>-502955.7</v>
      </c>
      <c r="G42" s="28">
        <f t="shared" si="1"/>
        <v>37.51728985511928</v>
      </c>
    </row>
    <row r="44" spans="1:7" x14ac:dyDescent="0.2">
      <c r="D44" s="30"/>
    </row>
  </sheetData>
  <mergeCells count="4">
    <mergeCell ref="B2:G2"/>
    <mergeCell ref="B3:G3"/>
    <mergeCell ref="A41:C41"/>
    <mergeCell ref="A42:C42"/>
  </mergeCells>
  <pageMargins left="0.98425196850393704" right="0.19685039370078741" top="0.39370078740157483" bottom="0.39370078740157483" header="0" footer="0"/>
  <pageSetup paperSize="9" scale="70" fitToHeight="500"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6D217-1988-4425-9A99-172D75048D5D}">
  <dimension ref="A2:J29"/>
  <sheetViews>
    <sheetView workbookViewId="0">
      <selection activeCell="D23" sqref="D23"/>
    </sheetView>
  </sheetViews>
  <sheetFormatPr defaultRowHeight="12.75" x14ac:dyDescent="0.2"/>
  <cols>
    <col min="1" max="1" width="0.140625" style="5" customWidth="1"/>
    <col min="2" max="2" width="10.42578125" style="29" customWidth="1"/>
    <col min="3" max="3" width="49.140625" style="5" customWidth="1"/>
    <col min="4" max="4" width="17.5703125" style="29" customWidth="1"/>
    <col min="5" max="5" width="16.5703125" style="29" customWidth="1"/>
    <col min="6" max="6" width="13.7109375" style="29" customWidth="1"/>
    <col min="7" max="7" width="13.85546875" style="29" customWidth="1"/>
    <col min="8" max="16384" width="9.140625" style="5"/>
  </cols>
  <sheetData>
    <row r="2" spans="1:10" ht="15.75" x14ac:dyDescent="0.25">
      <c r="A2" s="6" t="s">
        <v>0</v>
      </c>
      <c r="B2" s="106" t="s">
        <v>18</v>
      </c>
      <c r="C2" s="106"/>
      <c r="D2" s="106"/>
      <c r="E2" s="106"/>
      <c r="F2" s="106"/>
      <c r="G2" s="106"/>
    </row>
    <row r="3" spans="1:10" ht="15.75" x14ac:dyDescent="0.25">
      <c r="A3" s="3" t="s">
        <v>35</v>
      </c>
      <c r="B3" s="106" t="s">
        <v>34</v>
      </c>
      <c r="C3" s="106"/>
      <c r="D3" s="106"/>
      <c r="E3" s="106"/>
      <c r="F3" s="106"/>
      <c r="G3" s="106"/>
      <c r="H3" s="4"/>
      <c r="I3" s="4"/>
      <c r="J3" s="4"/>
    </row>
    <row r="4" spans="1:10" x14ac:dyDescent="0.2">
      <c r="A4" s="6"/>
      <c r="B4" s="7"/>
      <c r="C4" s="6"/>
      <c r="D4" s="7"/>
      <c r="E4" s="7"/>
      <c r="F4" s="7"/>
      <c r="G4" s="7" t="s">
        <v>1</v>
      </c>
    </row>
    <row r="5" spans="1:10" ht="49.5" customHeight="1" x14ac:dyDescent="0.2">
      <c r="A5" s="31"/>
      <c r="B5" s="10" t="s">
        <v>2</v>
      </c>
      <c r="C5" s="10" t="s">
        <v>3</v>
      </c>
      <c r="D5" s="11" t="s">
        <v>49</v>
      </c>
      <c r="E5" s="11" t="s">
        <v>50</v>
      </c>
      <c r="F5" s="11" t="s">
        <v>20</v>
      </c>
      <c r="G5" s="11" t="s">
        <v>13</v>
      </c>
    </row>
    <row r="6" spans="1:10" ht="19.5" customHeight="1" x14ac:dyDescent="0.25">
      <c r="A6" s="9"/>
      <c r="B6" s="32">
        <v>10000000</v>
      </c>
      <c r="C6" s="33" t="s">
        <v>21</v>
      </c>
      <c r="D6" s="34">
        <f>D7</f>
        <v>26.5</v>
      </c>
      <c r="E6" s="34">
        <f>E7</f>
        <v>40.299999999999997</v>
      </c>
      <c r="F6" s="34">
        <f t="shared" ref="F6:F29" si="0">E6-D6</f>
        <v>13.799999999999997</v>
      </c>
      <c r="G6" s="34">
        <f t="shared" ref="G6:G29" si="1">IF(D6=0,0,E6/D6*100)</f>
        <v>152.0754716981132</v>
      </c>
    </row>
    <row r="7" spans="1:10" ht="18.75" customHeight="1" x14ac:dyDescent="0.25">
      <c r="A7" s="9"/>
      <c r="B7" s="16">
        <v>19000000</v>
      </c>
      <c r="C7" s="17" t="s">
        <v>36</v>
      </c>
      <c r="D7" s="19">
        <f>D8</f>
        <v>26.5</v>
      </c>
      <c r="E7" s="19">
        <f>E8</f>
        <v>40.299999999999997</v>
      </c>
      <c r="F7" s="19">
        <f t="shared" si="0"/>
        <v>13.799999999999997</v>
      </c>
      <c r="G7" s="19">
        <f t="shared" si="1"/>
        <v>152.0754716981132</v>
      </c>
    </row>
    <row r="8" spans="1:10" s="36" customFormat="1" ht="18.75" customHeight="1" x14ac:dyDescent="0.25">
      <c r="A8" s="35"/>
      <c r="B8" s="20">
        <v>19010000</v>
      </c>
      <c r="C8" s="21" t="s">
        <v>37</v>
      </c>
      <c r="D8" s="23">
        <v>26.5</v>
      </c>
      <c r="E8" s="23">
        <v>40.299999999999997</v>
      </c>
      <c r="F8" s="23">
        <f t="shared" si="0"/>
        <v>13.799999999999997</v>
      </c>
      <c r="G8" s="23">
        <f t="shared" si="1"/>
        <v>152.0754716981132</v>
      </c>
    </row>
    <row r="9" spans="1:10" ht="24" customHeight="1" x14ac:dyDescent="0.25">
      <c r="A9" s="9"/>
      <c r="B9" s="32">
        <v>20000000</v>
      </c>
      <c r="C9" s="33" t="s">
        <v>26</v>
      </c>
      <c r="D9" s="34">
        <f>D12+D10+D11</f>
        <v>41207.199999999997</v>
      </c>
      <c r="E9" s="34">
        <f>E12+E10+E11</f>
        <v>36214</v>
      </c>
      <c r="F9" s="34">
        <f t="shared" si="0"/>
        <v>-4993.1999999999971</v>
      </c>
      <c r="G9" s="37">
        <f t="shared" si="1"/>
        <v>87.882700110660281</v>
      </c>
    </row>
    <row r="10" spans="1:10" ht="51" customHeight="1" x14ac:dyDescent="0.25">
      <c r="A10" s="9"/>
      <c r="B10" s="1">
        <v>21110000</v>
      </c>
      <c r="C10" s="55" t="s">
        <v>14</v>
      </c>
      <c r="D10" s="22">
        <v>5.0999999999999996</v>
      </c>
      <c r="E10" s="22">
        <v>78</v>
      </c>
      <c r="F10" s="23">
        <f t="shared" si="0"/>
        <v>72.900000000000006</v>
      </c>
      <c r="G10" s="23">
        <f t="shared" si="1"/>
        <v>1529.4117647058824</v>
      </c>
    </row>
    <row r="11" spans="1:10" ht="18" customHeight="1" x14ac:dyDescent="0.25">
      <c r="A11" s="9"/>
      <c r="B11" s="1">
        <v>24060000</v>
      </c>
      <c r="C11" s="2" t="s">
        <v>8</v>
      </c>
      <c r="D11" s="22">
        <v>0.1</v>
      </c>
      <c r="E11" s="22">
        <v>20.6</v>
      </c>
      <c r="F11" s="23">
        <f t="shared" si="0"/>
        <v>20.5</v>
      </c>
      <c r="G11" s="23">
        <f t="shared" si="1"/>
        <v>20600</v>
      </c>
    </row>
    <row r="12" spans="1:10" ht="19.5" customHeight="1" x14ac:dyDescent="0.25">
      <c r="A12" s="9"/>
      <c r="B12" s="10">
        <v>25000000</v>
      </c>
      <c r="C12" s="17" t="s">
        <v>38</v>
      </c>
      <c r="D12" s="19">
        <f>D13+D14</f>
        <v>41202</v>
      </c>
      <c r="E12" s="19">
        <f>E13+E14</f>
        <v>36115.4</v>
      </c>
      <c r="F12" s="19">
        <f t="shared" si="0"/>
        <v>-5086.5999999999985</v>
      </c>
      <c r="G12" s="19">
        <f t="shared" si="1"/>
        <v>87.654482792097483</v>
      </c>
    </row>
    <row r="13" spans="1:10" ht="35.25" customHeight="1" x14ac:dyDescent="0.25">
      <c r="A13" s="9"/>
      <c r="B13" s="27">
        <v>25010000</v>
      </c>
      <c r="C13" s="56" t="s">
        <v>39</v>
      </c>
      <c r="D13" s="23">
        <v>618.5</v>
      </c>
      <c r="E13" s="23">
        <v>237.3</v>
      </c>
      <c r="F13" s="23">
        <f t="shared" si="0"/>
        <v>-381.2</v>
      </c>
      <c r="G13" s="23">
        <f t="shared" si="1"/>
        <v>38.367016976556187</v>
      </c>
    </row>
    <row r="14" spans="1:10" ht="30" x14ac:dyDescent="0.25">
      <c r="A14" s="9"/>
      <c r="B14" s="27">
        <v>25020000</v>
      </c>
      <c r="C14" s="56" t="s">
        <v>40</v>
      </c>
      <c r="D14" s="23">
        <v>40583.5</v>
      </c>
      <c r="E14" s="23">
        <v>35878.1</v>
      </c>
      <c r="F14" s="23">
        <f t="shared" si="0"/>
        <v>-4705.4000000000015</v>
      </c>
      <c r="G14" s="23">
        <f t="shared" si="1"/>
        <v>88.405632831076659</v>
      </c>
    </row>
    <row r="15" spans="1:10" ht="18.75" customHeight="1" x14ac:dyDescent="0.25">
      <c r="A15" s="9"/>
      <c r="B15" s="94">
        <v>30000000</v>
      </c>
      <c r="C15" s="33" t="s">
        <v>41</v>
      </c>
      <c r="D15" s="34">
        <f>D16</f>
        <v>0</v>
      </c>
      <c r="E15" s="34">
        <f>SUM(E16:E17)</f>
        <v>1101.5999999999999</v>
      </c>
      <c r="F15" s="34">
        <f>E15-D15</f>
        <v>1101.5999999999999</v>
      </c>
      <c r="G15" s="34">
        <f t="shared" si="1"/>
        <v>0</v>
      </c>
    </row>
    <row r="16" spans="1:10" ht="47.25" customHeight="1" x14ac:dyDescent="0.25">
      <c r="A16" s="9"/>
      <c r="B16" s="27">
        <v>31030000</v>
      </c>
      <c r="C16" s="2" t="s">
        <v>16</v>
      </c>
      <c r="D16" s="23">
        <v>0</v>
      </c>
      <c r="E16" s="23">
        <v>407.4</v>
      </c>
      <c r="F16" s="23">
        <f t="shared" ref="F16" si="2">E16-D16</f>
        <v>407.4</v>
      </c>
      <c r="G16" s="23">
        <f t="shared" ref="G16" si="3">IF(D16=0,0,E16/D16*100)</f>
        <v>0</v>
      </c>
    </row>
    <row r="17" spans="1:7" ht="24" customHeight="1" x14ac:dyDescent="0.25">
      <c r="A17" s="9"/>
      <c r="B17" s="27">
        <v>33010000</v>
      </c>
      <c r="C17" s="56" t="s">
        <v>42</v>
      </c>
      <c r="D17" s="23">
        <v>311.89999999999998</v>
      </c>
      <c r="E17" s="23">
        <v>694.2</v>
      </c>
      <c r="F17" s="23">
        <f t="shared" ref="F17" si="4">E17-D17</f>
        <v>382.30000000000007</v>
      </c>
      <c r="G17" s="23">
        <f t="shared" ref="G17" si="5">IF(D17=0,0,E17/D17*100)</f>
        <v>222.57133696697662</v>
      </c>
    </row>
    <row r="18" spans="1:7" ht="20.25" customHeight="1" x14ac:dyDescent="0.25">
      <c r="A18" s="9"/>
      <c r="B18" s="94">
        <v>40000000</v>
      </c>
      <c r="C18" s="33" t="s">
        <v>30</v>
      </c>
      <c r="D18" s="34">
        <f>SUM(D19:D25)</f>
        <v>135882.79999999999</v>
      </c>
      <c r="E18" s="34">
        <f>SUM(E19:E25)</f>
        <v>70969.099999999991</v>
      </c>
      <c r="F18" s="34">
        <f t="shared" si="0"/>
        <v>-64913.7</v>
      </c>
      <c r="G18" s="34">
        <f t="shared" si="1"/>
        <v>52.228170158401213</v>
      </c>
    </row>
    <row r="19" spans="1:7" ht="60" x14ac:dyDescent="0.25">
      <c r="A19" s="9"/>
      <c r="B19" s="1">
        <v>41033300</v>
      </c>
      <c r="C19" s="55" t="s">
        <v>72</v>
      </c>
      <c r="D19" s="22">
        <v>0</v>
      </c>
      <c r="E19" s="22">
        <v>224</v>
      </c>
      <c r="F19" s="23">
        <f t="shared" si="0"/>
        <v>224</v>
      </c>
      <c r="G19" s="23">
        <f t="shared" si="1"/>
        <v>0</v>
      </c>
    </row>
    <row r="20" spans="1:7" ht="63" customHeight="1" x14ac:dyDescent="0.25">
      <c r="A20" s="9"/>
      <c r="B20" s="1">
        <v>41037400</v>
      </c>
      <c r="C20" s="55" t="s">
        <v>87</v>
      </c>
      <c r="D20" s="22">
        <v>0</v>
      </c>
      <c r="E20" s="22">
        <v>114.3</v>
      </c>
      <c r="F20" s="23">
        <f t="shared" ref="F20" si="6">E20-D20</f>
        <v>114.3</v>
      </c>
      <c r="G20" s="23">
        <f t="shared" ref="G20" si="7">IF(D20=0,0,E20/D20*100)</f>
        <v>0</v>
      </c>
    </row>
    <row r="21" spans="1:7" ht="45" x14ac:dyDescent="0.25">
      <c r="A21" s="9"/>
      <c r="B21" s="95">
        <v>41051000</v>
      </c>
      <c r="C21" s="56" t="s">
        <v>43</v>
      </c>
      <c r="D21" s="22">
        <v>537</v>
      </c>
      <c r="E21" s="22">
        <v>0</v>
      </c>
      <c r="F21" s="23">
        <f t="shared" ref="F21:F22" si="8">E21-D21</f>
        <v>-537</v>
      </c>
      <c r="G21" s="23">
        <f t="shared" ref="G21:G22" si="9">IF(D21=0,0,E21/D21*100)</f>
        <v>0</v>
      </c>
    </row>
    <row r="22" spans="1:7" ht="45" x14ac:dyDescent="0.25">
      <c r="A22" s="9"/>
      <c r="B22" s="1">
        <v>41051100</v>
      </c>
      <c r="C22" s="2" t="s">
        <v>75</v>
      </c>
      <c r="D22" s="22">
        <v>0</v>
      </c>
      <c r="E22" s="22">
        <v>55.9</v>
      </c>
      <c r="F22" s="23">
        <f t="shared" si="8"/>
        <v>55.9</v>
      </c>
      <c r="G22" s="23">
        <f t="shared" si="9"/>
        <v>0</v>
      </c>
    </row>
    <row r="23" spans="1:7" ht="20.25" customHeight="1" x14ac:dyDescent="0.25">
      <c r="A23" s="9"/>
      <c r="B23" s="95">
        <v>41053900</v>
      </c>
      <c r="C23" s="96" t="s">
        <v>17</v>
      </c>
      <c r="D23" s="22">
        <v>2396.9</v>
      </c>
      <c r="E23" s="22">
        <v>23017.9</v>
      </c>
      <c r="F23" s="23">
        <f t="shared" si="0"/>
        <v>20621</v>
      </c>
      <c r="G23" s="23">
        <f t="shared" si="1"/>
        <v>960.31957945679846</v>
      </c>
    </row>
    <row r="24" spans="1:7" ht="60" x14ac:dyDescent="0.25">
      <c r="A24" s="9"/>
      <c r="B24" s="27">
        <v>41059100</v>
      </c>
      <c r="C24" s="55" t="s">
        <v>44</v>
      </c>
      <c r="D24" s="23">
        <v>86234.2</v>
      </c>
      <c r="E24" s="23">
        <v>42272.6</v>
      </c>
      <c r="F24" s="23">
        <f t="shared" ref="F24" si="10">E24-D24</f>
        <v>-43961.599999999999</v>
      </c>
      <c r="G24" s="23">
        <f t="shared" ref="G24" si="11">IF(D24=0,0,E24/D24*100)</f>
        <v>49.020690167010308</v>
      </c>
    </row>
    <row r="25" spans="1:7" ht="114" customHeight="1" x14ac:dyDescent="0.25">
      <c r="A25" s="9"/>
      <c r="B25" s="1">
        <v>41059200</v>
      </c>
      <c r="C25" s="55" t="s">
        <v>45</v>
      </c>
      <c r="D25" s="23">
        <v>46714.7</v>
      </c>
      <c r="E25" s="23">
        <v>5284.4</v>
      </c>
      <c r="F25" s="23">
        <f t="shared" ref="F25" si="12">E25-D25</f>
        <v>-41430.299999999996</v>
      </c>
      <c r="G25" s="23">
        <f t="shared" ref="G25" si="13">IF(D25=0,0,E25/D25*100)</f>
        <v>11.312070932704268</v>
      </c>
    </row>
    <row r="26" spans="1:7" ht="17.25" customHeight="1" x14ac:dyDescent="0.25">
      <c r="A26" s="9"/>
      <c r="B26" s="10">
        <v>50000000</v>
      </c>
      <c r="C26" s="97" t="s">
        <v>46</v>
      </c>
      <c r="D26" s="19">
        <f>D27</f>
        <v>51</v>
      </c>
      <c r="E26" s="19">
        <f>E27</f>
        <v>5.5</v>
      </c>
      <c r="F26" s="19">
        <f t="shared" si="0"/>
        <v>-45.5</v>
      </c>
      <c r="G26" s="19">
        <f t="shared" si="1"/>
        <v>10.784313725490197</v>
      </c>
    </row>
    <row r="27" spans="1:7" ht="44.25" customHeight="1" x14ac:dyDescent="0.25">
      <c r="A27" s="9"/>
      <c r="B27" s="27">
        <v>50110000</v>
      </c>
      <c r="C27" s="56" t="s">
        <v>47</v>
      </c>
      <c r="D27" s="23">
        <v>51</v>
      </c>
      <c r="E27" s="23">
        <v>5.5</v>
      </c>
      <c r="F27" s="23">
        <f t="shared" si="0"/>
        <v>-45.5</v>
      </c>
      <c r="G27" s="23">
        <f t="shared" si="1"/>
        <v>10.784313725490197</v>
      </c>
    </row>
    <row r="28" spans="1:7" ht="17.25" customHeight="1" x14ac:dyDescent="0.25">
      <c r="A28" s="107" t="s">
        <v>33</v>
      </c>
      <c r="B28" s="108"/>
      <c r="C28" s="108"/>
      <c r="D28" s="28">
        <f>D6+D9+D15+D26</f>
        <v>41284.699999999997</v>
      </c>
      <c r="E28" s="28">
        <f>E6+E9+E15+E26</f>
        <v>37361.4</v>
      </c>
      <c r="F28" s="28">
        <f t="shared" si="0"/>
        <v>-3923.2999999999956</v>
      </c>
      <c r="G28" s="28">
        <f t="shared" si="1"/>
        <v>90.496963766237869</v>
      </c>
    </row>
    <row r="29" spans="1:7" ht="17.25" customHeight="1" x14ac:dyDescent="0.25">
      <c r="A29" s="107" t="s">
        <v>12</v>
      </c>
      <c r="B29" s="108"/>
      <c r="C29" s="108"/>
      <c r="D29" s="28">
        <f>D28+D18</f>
        <v>177167.5</v>
      </c>
      <c r="E29" s="28">
        <f>E28+E18</f>
        <v>108330.5</v>
      </c>
      <c r="F29" s="28">
        <f t="shared" si="0"/>
        <v>-68837</v>
      </c>
      <c r="G29" s="28">
        <f t="shared" si="1"/>
        <v>61.145808345210042</v>
      </c>
    </row>
  </sheetData>
  <mergeCells count="4">
    <mergeCell ref="B2:G2"/>
    <mergeCell ref="B3:G3"/>
    <mergeCell ref="A28:C28"/>
    <mergeCell ref="A29:C29"/>
  </mergeCells>
  <pageMargins left="0.78740157480314965" right="0.19685039370078741" top="0.39370078740157483" bottom="0.39370078740157483" header="0" footer="0"/>
  <pageSetup paperSize="9" scale="75" fitToHeight="50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доходи ЗФ</vt:lpstr>
      <vt:lpstr>доходи СФ</vt:lpstr>
      <vt:lpstr>видатки ЗФ</vt:lpstr>
      <vt:lpstr>видатки СФ</vt:lpstr>
      <vt:lpstr>порівнял аналіз доходів ЗФ</vt:lpstr>
      <vt:lpstr>порівнял аналіз доходів СФ</vt:lpstr>
      <vt:lpstr>'видатки ЗФ'!Заголовки_для_печати</vt:lpstr>
      <vt:lpstr>'видатки СФ'!Заголовки_для_печати</vt:lpstr>
      <vt:lpstr>'доходи ЗФ'!Заголовки_для_печати</vt:lpstr>
      <vt:lpstr>'доходи СФ'!Заголовки_для_печати</vt:lpstr>
      <vt:lpstr>'порівнял аналіз доходів ЗФ'!Заголовки_для_печати</vt:lpstr>
      <vt:lpstr>'порівнял аналіз доходів СФ'!Заголовки_для_печати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2025-01-09T10:32:11Z</cp:lastPrinted>
  <dcterms:created xsi:type="dcterms:W3CDTF">2024-04-01T06:52:13Z</dcterms:created>
  <dcterms:modified xsi:type="dcterms:W3CDTF">2025-01-09T11:04:54Z</dcterms:modified>
</cp:coreProperties>
</file>